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143" documentId="13_ncr:1_{763B3C77-CF46-4758-8A7E-2D802B6681DD}" xr6:coauthVersionLast="45" xr6:coauthVersionMax="45" xr10:uidLastSave="{941AA4E3-BB14-486E-8BEB-D1AA82B1E08C}"/>
  <bookViews>
    <workbookView xWindow="-120" yWindow="-120" windowWidth="29040" windowHeight="15840" xr2:uid="{00000000-000D-0000-FFFF-FFFF00000000}"/>
  </bookViews>
  <sheets>
    <sheet name="CUPE TA AddtnlHours-OneTimePay" sheetId="1" r:id="rId1"/>
    <sheet name="ListValues" sheetId="7" state="hidden" r:id="rId2"/>
  </sheets>
  <definedNames>
    <definedName name="DeptID">ListValues!$Q$4:$Q$75</definedName>
    <definedName name="Earncd_Biweekly">ListValues!$J$4:$J$29</definedName>
    <definedName name="Earncd_Onetime">ListValues!$L$4:$L$14</definedName>
    <definedName name="EmplRcd">ListValues!$D$4:$D$13</definedName>
    <definedName name="PayGroup">ListValues!$H$4:$H$9</definedName>
    <definedName name="PayPeriodEnd">ListValues!$B$4:$B$108</definedName>
    <definedName name="PayPeriodStart">ListValues!$A$4:$A$108</definedName>
    <definedName name="SubmissionType">ListValues!$F$4:$F$7</definedName>
    <definedName name="SubTypeSelected">'CUPE TA AddtnlHours-OneTimePay'!$A$6:$A$48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6" i="1"/>
  <c r="O48" i="1" l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 l="1"/>
  <c r="O6" i="1" l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6" i="1"/>
  <c r="B5" i="7" l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Field will be hidden for end-users
</t>
        </r>
      </text>
    </comment>
    <comment ref="E5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If for the FHS SPP process, the Company will always be "MAC", this column should be hidden or removed
</t>
        </r>
      </text>
    </comment>
    <comment ref="I5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Field will be hidden for end-users
</t>
        </r>
      </text>
    </comment>
  </commentList>
</comments>
</file>

<file path=xl/sharedStrings.xml><?xml version="1.0" encoding="utf-8"?>
<sst xmlns="http://schemas.openxmlformats.org/spreadsheetml/2006/main" count="283" uniqueCount="194">
  <si>
    <t>New Ongoing Payment</t>
  </si>
  <si>
    <t>Detail Indicator</t>
  </si>
  <si>
    <t>GL Pay Type</t>
  </si>
  <si>
    <t>First Name</t>
  </si>
  <si>
    <t>Last Name</t>
  </si>
  <si>
    <t>Position Number</t>
  </si>
  <si>
    <t>Comments and Notes</t>
  </si>
  <si>
    <t>L</t>
  </si>
  <si>
    <t>MAC</t>
  </si>
  <si>
    <t>SRG</t>
  </si>
  <si>
    <t>John</t>
  </si>
  <si>
    <t>Doe</t>
  </si>
  <si>
    <t>Pay Period</t>
  </si>
  <si>
    <t>From Sunday</t>
  </si>
  <si>
    <t>To Saturday</t>
  </si>
  <si>
    <t>EmplRcd</t>
  </si>
  <si>
    <t>Submission Type</t>
  </si>
  <si>
    <t>Pay Group</t>
  </si>
  <si>
    <t>One-time Payment</t>
  </si>
  <si>
    <t>FR2</t>
  </si>
  <si>
    <t>FRG</t>
  </si>
  <si>
    <t>Change Ongoing Payment</t>
  </si>
  <si>
    <t>SGS</t>
  </si>
  <si>
    <t>Stop Ongoing Payment</t>
  </si>
  <si>
    <t>SR1</t>
  </si>
  <si>
    <t>SR2</t>
  </si>
  <si>
    <t>Department ID</t>
  </si>
  <si>
    <t>10170</t>
  </si>
  <si>
    <t>10172</t>
  </si>
  <si>
    <t>10183</t>
  </si>
  <si>
    <t>10171</t>
  </si>
  <si>
    <t>10208</t>
  </si>
  <si>
    <t>10182</t>
  </si>
  <si>
    <t>10206</t>
  </si>
  <si>
    <t>10185</t>
  </si>
  <si>
    <t>10203</t>
  </si>
  <si>
    <t>10204</t>
  </si>
  <si>
    <t>10170-Biochemistry</t>
  </si>
  <si>
    <t>10172-Health Policy</t>
  </si>
  <si>
    <t>10183-Educ Bhsc</t>
  </si>
  <si>
    <t>10171-Health Evidence and Impact</t>
  </si>
  <si>
    <t>10208-Rehab Sciences</t>
  </si>
  <si>
    <t>10182-Educ Anatomy</t>
  </si>
  <si>
    <t>10206-Nursing</t>
  </si>
  <si>
    <t>10185-Educ Central</t>
  </si>
  <si>
    <t>10203-International</t>
  </si>
  <si>
    <t>10204-Medicine</t>
  </si>
  <si>
    <t>CUPE Teaching Assistant - Additional Hours of Work - Payment Submission Spreadsheet</t>
  </si>
  <si>
    <t>REG - Regular</t>
  </si>
  <si>
    <t>10082</t>
  </si>
  <si>
    <t>10083</t>
  </si>
  <si>
    <t>10086</t>
  </si>
  <si>
    <t>10110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</si>
  <si>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</si>
  <si>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</si>
  <si>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</si>
  <si>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</si>
  <si>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</si>
  <si>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</si>
  <si>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</si>
  <si>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</si>
  <si>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10122</t>
  </si>
  <si>
    <t>10123</t>
  </si>
  <si>
    <t>10124</t>
  </si>
  <si>
    <t>10125</t>
  </si>
  <si>
    <t>10515</t>
  </si>
  <si>
    <t>10547</t>
  </si>
  <si>
    <t>10291</t>
  </si>
  <si>
    <t>10293</t>
  </si>
  <si>
    <t>10295</t>
  </si>
  <si>
    <t>10296</t>
  </si>
  <si>
    <t>10297</t>
  </si>
  <si>
    <t>10298</t>
  </si>
  <si>
    <t>10299</t>
  </si>
  <si>
    <t>10300</t>
  </si>
  <si>
    <t>10301</t>
  </si>
  <si>
    <t>10302</t>
  </si>
  <si>
    <t>10303</t>
  </si>
  <si>
    <t>10304</t>
  </si>
  <si>
    <t>10483</t>
  </si>
  <si>
    <t>10484</t>
  </si>
  <si>
    <t>10486</t>
  </si>
  <si>
    <t>10487</t>
  </si>
  <si>
    <t>10488</t>
  </si>
  <si>
    <t>10318</t>
  </si>
  <si>
    <t>10322</t>
  </si>
  <si>
    <t>10323</t>
  </si>
  <si>
    <t>10324</t>
  </si>
  <si>
    <t>10325</t>
  </si>
  <si>
    <t>10326</t>
  </si>
  <si>
    <t>10327</t>
  </si>
  <si>
    <t>10328</t>
  </si>
  <si>
    <t>10329</t>
  </si>
  <si>
    <t>10330</t>
  </si>
  <si>
    <t>10334</t>
  </si>
  <si>
    <t>10338</t>
  </si>
  <si>
    <t>10512</t>
  </si>
  <si>
    <t>10513</t>
  </si>
  <si>
    <t>10528</t>
  </si>
  <si>
    <t>10346</t>
  </si>
  <si>
    <t>10347</t>
  </si>
  <si>
    <t>10348</t>
  </si>
  <si>
    <t>10349</t>
  </si>
  <si>
    <t>10350</t>
  </si>
  <si>
    <t>10351</t>
  </si>
  <si>
    <t>10352</t>
  </si>
  <si>
    <t>10353</t>
  </si>
  <si>
    <t>10355</t>
  </si>
  <si>
    <t>10356</t>
  </si>
  <si>
    <t>10363</t>
  </si>
  <si>
    <t>10564</t>
  </si>
  <si>
    <t>10082-DSB Student Experience</t>
  </si>
  <si>
    <t>10083-RJC Student Experience</t>
  </si>
  <si>
    <t>10086-Finance and Business Economics</t>
  </si>
  <si>
    <t>10110-Associate Dean Academic</t>
  </si>
  <si>
    <t>10114-Engineering Career Services</t>
  </si>
  <si>
    <t>10115-Engineering Level one</t>
  </si>
  <si>
    <t>10116-Materials Science and Engineer</t>
  </si>
  <si>
    <t>10117-Chemical Engineering</t>
  </si>
  <si>
    <t>10118-Civil Engineering</t>
  </si>
  <si>
    <t>10119-Electrical and Computer Engine</t>
  </si>
  <si>
    <t>10120-Mechanical Engineering</t>
  </si>
  <si>
    <t>10121-Engineering Physics</t>
  </si>
  <si>
    <t>10122-Computing and Software</t>
  </si>
  <si>
    <t>10123-ENG SEPT Graduate</t>
  </si>
  <si>
    <t>10124-School of BioMedical Engineeri</t>
  </si>
  <si>
    <t>10125-ENG SEPT BTECH</t>
  </si>
  <si>
    <t>10515-ENG 5 Year</t>
  </si>
  <si>
    <t>10547-IBEHS Biomed Eng &amp; Health Sci</t>
  </si>
  <si>
    <t>10291-Humanities Central Administrat</t>
  </si>
  <si>
    <t>10293-Associate Dean - Academic</t>
  </si>
  <si>
    <t>10295-English</t>
  </si>
  <si>
    <t>10296-French</t>
  </si>
  <si>
    <t>10297-CSMM</t>
  </si>
  <si>
    <t>10298-CSMM - MCM</t>
  </si>
  <si>
    <t>10299-School of the Arts</t>
  </si>
  <si>
    <t>10300-Classics</t>
  </si>
  <si>
    <t>10301-History</t>
  </si>
  <si>
    <t>10302-Philosophy</t>
  </si>
  <si>
    <t>10303-Linguistics and Languages</t>
  </si>
  <si>
    <t>10304-Women's Studies</t>
  </si>
  <si>
    <t>10483-HUM MELD Program</t>
  </si>
  <si>
    <t>10484-SOTA Art</t>
  </si>
  <si>
    <t>10486-SOTA Art History</t>
  </si>
  <si>
    <t>10487-SOTA Music</t>
  </si>
  <si>
    <t>10488-SOTA T&amp;F</t>
  </si>
  <si>
    <t>10318-Science Central Admin</t>
  </si>
  <si>
    <t>10322-Psychology, Neuroscience and B</t>
  </si>
  <si>
    <t>10323-Biology</t>
  </si>
  <si>
    <t>10324-Mathematics and Statistics</t>
  </si>
  <si>
    <t>10325-Chemistry &amp; Chemical Biology</t>
  </si>
  <si>
    <t>10326-Geography and Earth Sciences</t>
  </si>
  <si>
    <t>10327-Physics and Astronomy</t>
  </si>
  <si>
    <t>10328-Chemical Biology</t>
  </si>
  <si>
    <t>10329-Medical Physics and Applied Ra</t>
  </si>
  <si>
    <t>10330-Kinesiology</t>
  </si>
  <si>
    <t>10334-Science Interdisciplinary Prog</t>
  </si>
  <si>
    <t>10338-Origins Institute</t>
  </si>
  <si>
    <t>10512-SCI Integrated Science</t>
  </si>
  <si>
    <t>10513-SCI Life Sciences</t>
  </si>
  <si>
    <t>10528-SCI-Sch of CompSci &amp; Engineeri</t>
  </si>
  <si>
    <t>10346-Social Science Central Adminis</t>
  </si>
  <si>
    <t>10347-Economics</t>
  </si>
  <si>
    <t>10348-Political Science</t>
  </si>
  <si>
    <t>10349-Sociology</t>
  </si>
  <si>
    <t>10350-School of Social Work</t>
  </si>
  <si>
    <t>10351-Anthropology</t>
  </si>
  <si>
    <t>10352-Religious Studies</t>
  </si>
  <si>
    <t>10353-Labour Studies</t>
  </si>
  <si>
    <t>10355-Globalization and the Human Co</t>
  </si>
  <si>
    <t>10356-Health, Aging and Society</t>
  </si>
  <si>
    <t>10363-Indigenous Studies</t>
  </si>
  <si>
    <t>10564-Social Psychology</t>
  </si>
  <si>
    <t>TA Class</t>
  </si>
  <si>
    <t>TA Rate</t>
  </si>
  <si>
    <t>Class A</t>
  </si>
  <si>
    <t>Class B</t>
  </si>
  <si>
    <t>20XXXXXX10117PG30000</t>
  </si>
  <si>
    <t>01023456</t>
  </si>
  <si>
    <r>
      <t>Sumbission Request Type</t>
    </r>
    <r>
      <rPr>
        <i/>
        <sz val="11"/>
        <color theme="1"/>
        <rFont val="Calibri"/>
        <family val="2"/>
        <scheme val="minor"/>
      </rPr>
      <t xml:space="preserve"> </t>
    </r>
  </si>
  <si>
    <t>For HR Only</t>
  </si>
  <si>
    <r>
      <t xml:space="preserve">Total Payment Amount </t>
    </r>
    <r>
      <rPr>
        <i/>
        <sz val="11"/>
        <color theme="1"/>
        <rFont val="Calibri"/>
        <family val="2"/>
        <scheme val="minor"/>
      </rPr>
      <t>(Calculated total amount to be paid, based on hours and Classification)</t>
    </r>
  </si>
  <si>
    <r>
      <t xml:space="preserve">Teaching Assistant Hourly Rate
</t>
    </r>
    <r>
      <rPr>
        <i/>
        <sz val="11"/>
        <color theme="1"/>
        <rFont val="Calibri"/>
        <family val="2"/>
        <scheme val="minor"/>
      </rPr>
      <t>(Calculated based on selection of Class A or B)</t>
    </r>
  </si>
  <si>
    <r>
      <t xml:space="preserve">Employee ID </t>
    </r>
    <r>
      <rPr>
        <i/>
        <sz val="11"/>
        <color theme="9" tint="-0.249977111117893"/>
        <rFont val="Calibri"/>
        <family val="2"/>
        <scheme val="minor"/>
      </rPr>
      <t>(Enter the 9-digit number)</t>
    </r>
  </si>
  <si>
    <r>
      <t xml:space="preserve">Company
</t>
    </r>
    <r>
      <rPr>
        <i/>
        <sz val="11"/>
        <color theme="9" tint="-0.249977111117893"/>
        <rFont val="Calibri"/>
        <family val="2"/>
        <scheme val="minor"/>
      </rPr>
      <t>(Always "Mac")</t>
    </r>
  </si>
  <si>
    <r>
      <t xml:space="preserve">Pay Group </t>
    </r>
    <r>
      <rPr>
        <i/>
        <sz val="11"/>
        <color theme="9" tint="-0.249977111117893"/>
        <rFont val="Calibri"/>
        <family val="2"/>
        <scheme val="minor"/>
      </rPr>
      <t>(Select from drop-down)</t>
    </r>
  </si>
  <si>
    <r>
      <t xml:space="preserve">Effective Date </t>
    </r>
    <r>
      <rPr>
        <i/>
        <sz val="11"/>
        <color theme="9" tint="-0.249977111117893"/>
        <rFont val="Calibri"/>
        <family val="2"/>
        <scheme val="minor"/>
      </rPr>
      <t>(First Day of Pay Period; Select from drop-down)</t>
    </r>
  </si>
  <si>
    <r>
      <t xml:space="preserve">Combo Code </t>
    </r>
    <r>
      <rPr>
        <i/>
        <sz val="11"/>
        <color theme="9" tint="-0.249977111117893"/>
        <rFont val="Calibri"/>
        <family val="2"/>
        <scheme val="minor"/>
      </rPr>
      <t>(Enter full chartfield string without spaces or dashes)</t>
    </r>
  </si>
  <si>
    <r>
      <t xml:space="preserve">Department ID </t>
    </r>
    <r>
      <rPr>
        <i/>
        <sz val="11"/>
        <color theme="9" tint="-0.249977111117893"/>
        <rFont val="Calibri"/>
        <family val="2"/>
        <scheme val="minor"/>
      </rPr>
      <t>(Select the employee's 5 digit department code from the drop down)</t>
    </r>
    <r>
      <rPr>
        <b/>
        <sz val="11"/>
        <color theme="9" tint="-0.249977111117893"/>
        <rFont val="Calibri"/>
        <family val="2"/>
        <scheme val="minor"/>
      </rPr>
      <t xml:space="preserve"> </t>
    </r>
  </si>
  <si>
    <r>
      <t xml:space="preserve">Earnings Code </t>
    </r>
    <r>
      <rPr>
        <i/>
        <sz val="11"/>
        <color theme="9" tint="-0.249977111117893"/>
        <rFont val="Calibri"/>
        <family val="2"/>
        <scheme val="minor"/>
      </rPr>
      <t>(Code of "REG" to be used)</t>
    </r>
  </si>
  <si>
    <r>
      <t xml:space="preserve">Hours of Work
</t>
    </r>
    <r>
      <rPr>
        <i/>
        <sz val="11"/>
        <color theme="9" tint="-0.249977111117893"/>
        <rFont val="Calibri"/>
        <family val="2"/>
        <scheme val="minor"/>
      </rPr>
      <t>(Enter Total Additional Hours of Work)</t>
    </r>
  </si>
  <si>
    <r>
      <t xml:space="preserve">Teaching Assistant Classification
</t>
    </r>
    <r>
      <rPr>
        <i/>
        <sz val="11"/>
        <color theme="9" tint="-0.249977111117893"/>
        <rFont val="Calibri"/>
        <family val="2"/>
        <scheme val="minor"/>
      </rPr>
      <t>(Select Class A or Class B for the wage rate)</t>
    </r>
  </si>
  <si>
    <r>
      <t xml:space="preserve">Employee Record </t>
    </r>
    <r>
      <rPr>
        <i/>
        <sz val="11"/>
        <color theme="9" tint="-0.249977111117893"/>
        <rFont val="Calibri"/>
        <family val="2"/>
        <scheme val="minor"/>
      </rPr>
      <t>(Select the appropriate value from drop-down)</t>
    </r>
  </si>
  <si>
    <t>Instructions:  Complete a row for each Teaching Assistant who requires an additional hours of work one-time payment, filling in the data in the columns with green header text.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</si>
</sst>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\9\9\9\9\9\9\9\9\9"/>
    <numFmt numFmtId="166" formatCode="mm/dd/yyyy"/>
    <numFmt numFmtId="167" formatCode="[$-409]d\-mmm\-yyyy;@"/>
    <numFmt numFmtId="168" formatCode="0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</cellStyleXfs>
  <cellXfs count="43">
    <xf numFmtId="0" fontId="0" fillId="0" borderId="0" xfId="0"/>
    <xf numFmtId="165" fontId="3" fillId="0" borderId="1" xfId="1" applyNumberFormat="1" applyBorder="1"/>
    <xf numFmtId="0" fontId="0" fillId="0" borderId="1" xfId="0" applyBorder="1"/>
    <xf numFmtId="166" fontId="0" fillId="0" borderId="1" xfId="0" applyNumberFormat="1" applyBorder="1"/>
    <xf numFmtId="1" fontId="0" fillId="0" borderId="1" xfId="0" quotePrefix="1" applyNumberFormat="1" applyBorder="1"/>
    <xf numFmtId="0" fontId="4" fillId="0" borderId="1" xfId="3" applyFont="1" applyBorder="1"/>
    <xf numFmtId="49" fontId="4" fillId="0" borderId="1" xfId="3" applyNumberFormat="1" applyFont="1" applyBorder="1" applyAlignment="1">
      <alignment horizontal="right"/>
    </xf>
    <xf numFmtId="167" fontId="8" fillId="3" borderId="4" xfId="4" applyNumberFormat="1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168" fontId="0" fillId="0" borderId="0" xfId="0" applyNumberFormat="1"/>
    <xf numFmtId="0" fontId="0" fillId="0" borderId="0" xfId="0" applyAlignment="1">
      <alignment wrapText="1"/>
    </xf>
    <xf numFmtId="167" fontId="0" fillId="0" borderId="0" xfId="0" applyNumberFormat="1"/>
    <xf numFmtId="49" fontId="0" fillId="0" borderId="1" xfId="0" quotePrefix="1" applyNumberFormat="1" applyBorder="1"/>
    <xf numFmtId="0" fontId="0" fillId="2" borderId="0" xfId="0" applyFill="1" applyAlignment="1">
      <alignment vertical="top" wrapText="1"/>
    </xf>
    <xf numFmtId="168" fontId="3" fillId="0" borderId="1" xfId="1" applyNumberFormat="1" applyBorder="1" applyAlignment="1">
      <alignment horizontal="right"/>
    </xf>
    <xf numFmtId="49" fontId="0" fillId="0" borderId="0" xfId="0" applyNumberFormat="1"/>
    <xf numFmtId="0" fontId="10" fillId="0" borderId="0" xfId="0" applyFont="1"/>
    <xf numFmtId="0" fontId="0" fillId="5" borderId="1" xfId="0" applyFill="1" applyBorder="1"/>
    <xf numFmtId="165" fontId="3" fillId="5" borderId="1" xfId="1" applyNumberFormat="1" applyFill="1" applyBorder="1"/>
    <xf numFmtId="168" fontId="3" fillId="5" borderId="1" xfId="1" applyNumberFormat="1" applyFill="1" applyBorder="1" applyAlignment="1">
      <alignment horizontal="right"/>
    </xf>
    <xf numFmtId="166" fontId="0" fillId="5" borderId="1" xfId="0" applyNumberFormat="1" applyFill="1" applyBorder="1"/>
    <xf numFmtId="49" fontId="0" fillId="5" borderId="1" xfId="0" quotePrefix="1" applyNumberFormat="1" applyFill="1" applyBorder="1"/>
    <xf numFmtId="1" fontId="0" fillId="5" borderId="1" xfId="0" quotePrefix="1" applyNumberFormat="1" applyFill="1" applyBorder="1"/>
    <xf numFmtId="0" fontId="4" fillId="5" borderId="1" xfId="3" applyFont="1" applyFill="1" applyBorder="1"/>
    <xf numFmtId="49" fontId="4" fillId="5" borderId="1" xfId="3" applyNumberFormat="1" applyFont="1" applyFill="1" applyBorder="1" applyAlignment="1">
      <alignment horizontal="right"/>
    </xf>
    <xf numFmtId="0" fontId="9" fillId="0" borderId="0" xfId="0" applyFont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165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166" fontId="9" fillId="0" borderId="1" xfId="0" applyNumberFormat="1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/>
    </xf>
    <xf numFmtId="2" fontId="0" fillId="3" borderId="1" xfId="2" applyNumberFormat="1" applyFont="1" applyFill="1" applyBorder="1" applyAlignment="1">
      <alignment horizontal="center"/>
    </xf>
    <xf numFmtId="0" fontId="0" fillId="3" borderId="1" xfId="0" applyFill="1" applyBorder="1"/>
    <xf numFmtId="0" fontId="2" fillId="4" borderId="5" xfId="0" applyFont="1" applyFill="1" applyBorder="1" applyAlignment="1">
      <alignment horizontal="center"/>
    </xf>
    <xf numFmtId="167" fontId="7" fillId="3" borderId="2" xfId="4" applyNumberFormat="1" applyFont="1" applyFill="1" applyBorder="1" applyAlignment="1">
      <alignment horizontal="center" vertical="center"/>
    </xf>
    <xf numFmtId="167" fontId="7" fillId="3" borderId="3" xfId="4" applyNumberFormat="1" applyFont="1" applyFill="1" applyBorder="1" applyAlignment="1">
      <alignment horizontal="center" vertical="center"/>
    </xf>
  </cellXfs>
  <cellStyles count="5">
    <cellStyle name="Currency 2" xfId="2" xr:uid="{00000000-0005-0000-0000-000000000000}"/>
    <cellStyle name="Normal" xfId="0" builtinId="0"/>
    <cellStyle name="Normal 2" xfId="4" xr:uid="{00000000-0005-0000-0000-000002000000}"/>
    <cellStyle name="Normal 4" xfId="1" xr:uid="{00000000-0005-0000-0000-000003000000}"/>
    <cellStyle name="Normal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T48"/>
  <sheetViews>
    <sheetView tabSelected="1" zoomScaleNormal="100" workbookViewId="0">
      <selection activeCell="A7" sqref="A7"/>
    </sheetView>
  </sheetViews>
  <sheetFormatPr defaultRowHeight="15" x14ac:dyDescent="0.25"/>
  <cols>
    <col min="1" max="1" width="25.140625" customWidth="1"/>
    <col min="2" max="2" width="16.5703125" hidden="1" customWidth="1"/>
    <col min="3" max="3" width="18.42578125" customWidth="1"/>
    <col min="4" max="4" width="30.140625" customWidth="1"/>
    <col min="5" max="5" width="26.5703125" hidden="1" customWidth="1"/>
    <col min="6" max="6" width="12.42578125" hidden="1" customWidth="1"/>
    <col min="7" max="7" width="22.28515625" customWidth="1"/>
    <col min="8" max="8" width="23.85546875" customWidth="1"/>
    <col min="9" max="10" width="10.7109375" hidden="1" customWidth="1"/>
    <col min="11" max="11" width="34.28515625" bestFit="1" customWidth="1"/>
    <col min="12" max="12" width="13.5703125" hidden="1" customWidth="1"/>
    <col min="13" max="13" width="13.5703125" customWidth="1"/>
    <col min="14" max="14" width="15.7109375" customWidth="1"/>
    <col min="15" max="15" width="16.7109375" customWidth="1"/>
    <col min="16" max="16" width="20.140625" customWidth="1"/>
    <col min="17" max="17" width="9.85546875" bestFit="1" customWidth="1"/>
    <col min="18" max="18" width="9.7109375" bestFit="1" customWidth="1"/>
    <col min="19" max="19" width="18.5703125" customWidth="1"/>
    <col min="20" max="20" width="22.140625" customWidth="1"/>
  </cols>
  <sheetData>
    <row r="1" spans="1:20" ht="15.75" x14ac:dyDescent="0.25">
      <c r="A1" s="17" t="s">
        <v>47</v>
      </c>
    </row>
    <row r="2" spans="1:20" x14ac:dyDescent="0.25">
      <c r="B2" s="8"/>
      <c r="F2" s="10"/>
      <c r="G2" s="16"/>
    </row>
    <row r="3" spans="1:20" x14ac:dyDescent="0.25">
      <c r="A3" s="26" t="s">
        <v>193</v>
      </c>
      <c r="B3" s="8"/>
      <c r="F3" s="10"/>
      <c r="G3" s="16"/>
    </row>
    <row r="4" spans="1:20" x14ac:dyDescent="0.25">
      <c r="E4" s="40" t="s">
        <v>180</v>
      </c>
      <c r="F4" s="40"/>
    </row>
    <row r="5" spans="1:20" s="11" customFormat="1" ht="93" customHeight="1" x14ac:dyDescent="0.25">
      <c r="A5" s="36" t="s">
        <v>179</v>
      </c>
      <c r="B5" s="14" t="s">
        <v>1</v>
      </c>
      <c r="C5" s="30" t="s">
        <v>183</v>
      </c>
      <c r="D5" s="31" t="s">
        <v>192</v>
      </c>
      <c r="E5" s="32" t="s">
        <v>184</v>
      </c>
      <c r="F5" s="31" t="s">
        <v>185</v>
      </c>
      <c r="G5" s="33" t="s">
        <v>186</v>
      </c>
      <c r="H5" s="31" t="s">
        <v>187</v>
      </c>
      <c r="I5" s="34" t="s">
        <v>2</v>
      </c>
      <c r="J5" s="34" t="s">
        <v>26</v>
      </c>
      <c r="K5" s="31" t="s">
        <v>188</v>
      </c>
      <c r="L5" s="35" t="s">
        <v>189</v>
      </c>
      <c r="M5" s="31" t="s">
        <v>190</v>
      </c>
      <c r="N5" s="31" t="s">
        <v>191</v>
      </c>
      <c r="O5" s="36" t="s">
        <v>182</v>
      </c>
      <c r="P5" s="36" t="s">
        <v>181</v>
      </c>
      <c r="Q5" s="31" t="s">
        <v>3</v>
      </c>
      <c r="R5" s="31" t="s">
        <v>4</v>
      </c>
      <c r="S5" s="31" t="s">
        <v>5</v>
      </c>
      <c r="T5" s="31" t="s">
        <v>6</v>
      </c>
    </row>
    <row r="6" spans="1:20" x14ac:dyDescent="0.25">
      <c r="A6" s="39" t="s">
        <v>18</v>
      </c>
      <c r="B6" s="19" t="s">
        <v>7</v>
      </c>
      <c r="C6" s="20">
        <v>1234567</v>
      </c>
      <c r="D6" s="18">
        <v>1</v>
      </c>
      <c r="E6" s="18" t="s">
        <v>8</v>
      </c>
      <c r="F6" s="18" t="s">
        <v>22</v>
      </c>
      <c r="G6" s="21">
        <v>43912</v>
      </c>
      <c r="H6" s="22" t="s">
        <v>177</v>
      </c>
      <c r="I6" s="23"/>
      <c r="J6" s="23" t="str">
        <f>LEFT(K6,5)</f>
        <v>10117</v>
      </c>
      <c r="K6" s="18" t="s">
        <v>118</v>
      </c>
      <c r="L6" s="18" t="s">
        <v>48</v>
      </c>
      <c r="M6" s="27">
        <v>5</v>
      </c>
      <c r="N6" s="27" t="s">
        <v>175</v>
      </c>
      <c r="O6" s="37">
        <f>IF(N6&lt;&gt;"",VLOOKUP(N6,ListValues!$J$4:$K$5,2,FALSE),"")</f>
        <v>44.07</v>
      </c>
      <c r="P6" s="38">
        <f>IF(O6&lt;&gt;"",ROUND(O6*M6,2),"")</f>
        <v>220.35</v>
      </c>
      <c r="Q6" s="24" t="s">
        <v>10</v>
      </c>
      <c r="R6" s="24" t="s">
        <v>11</v>
      </c>
      <c r="S6" s="25" t="s">
        <v>178</v>
      </c>
      <c r="T6" s="18"/>
    </row>
    <row r="7" spans="1:20" x14ac:dyDescent="0.25">
      <c r="A7" s="39" t="s">
        <v>18</v>
      </c>
      <c r="B7" s="1"/>
      <c r="C7" s="15"/>
      <c r="D7" s="2"/>
      <c r="E7" s="2"/>
      <c r="F7" s="2"/>
      <c r="G7" s="3"/>
      <c r="H7" s="13"/>
      <c r="I7" s="4"/>
      <c r="J7" s="4" t="str">
        <f t="shared" ref="J7:J48" si="0">LEFT(K7,5)</f>
        <v/>
      </c>
      <c r="K7" s="2"/>
      <c r="L7" s="2" t="s">
        <v>48</v>
      </c>
      <c r="M7" s="28"/>
      <c r="N7" s="28"/>
      <c r="O7" s="37" t="str">
        <f>IF(N7&lt;&gt;"",VLOOKUP(N7,ListValues!$J$4:$K$5,2,FALSE),"")</f>
        <v/>
      </c>
      <c r="P7" s="38" t="str">
        <f t="shared" ref="P7:P48" si="1">IF(O7&lt;&gt;"",ROUND(O7*M7,2),"")</f>
        <v/>
      </c>
      <c r="Q7" s="5"/>
      <c r="R7" s="5"/>
      <c r="S7" s="6"/>
      <c r="T7" s="2"/>
    </row>
    <row r="8" spans="1:20" x14ac:dyDescent="0.25">
      <c r="A8" s="39" t="s">
        <v>18</v>
      </c>
      <c r="B8" s="1"/>
      <c r="C8" s="15"/>
      <c r="D8" s="2"/>
      <c r="E8" s="2"/>
      <c r="F8" s="2"/>
      <c r="G8" s="3"/>
      <c r="H8" s="13"/>
      <c r="I8" s="4"/>
      <c r="J8" s="4" t="str">
        <f t="shared" si="0"/>
        <v/>
      </c>
      <c r="K8" s="2"/>
      <c r="L8" s="2" t="s">
        <v>48</v>
      </c>
      <c r="M8" s="28"/>
      <c r="N8" s="28"/>
      <c r="O8" s="37" t="str">
        <f>IF(N8&lt;&gt;"",VLOOKUP(N8,ListValues!$J$4:$K$5,2,FALSE),"")</f>
        <v/>
      </c>
      <c r="P8" s="38" t="str">
        <f t="shared" si="1"/>
        <v/>
      </c>
      <c r="Q8" s="5"/>
      <c r="R8" s="5"/>
      <c r="S8" s="6"/>
      <c r="T8" s="2"/>
    </row>
    <row r="9" spans="1:20" x14ac:dyDescent="0.25">
      <c r="A9" s="39" t="s">
        <v>18</v>
      </c>
      <c r="B9" s="1"/>
      <c r="C9" s="15"/>
      <c r="D9" s="2"/>
      <c r="E9" s="2"/>
      <c r="F9" s="2"/>
      <c r="G9" s="3"/>
      <c r="H9" s="13"/>
      <c r="I9" s="4"/>
      <c r="J9" s="4" t="str">
        <f t="shared" si="0"/>
        <v/>
      </c>
      <c r="K9" s="2"/>
      <c r="L9" s="2" t="s">
        <v>48</v>
      </c>
      <c r="M9" s="28"/>
      <c r="N9" s="28"/>
      <c r="O9" s="37" t="str">
        <f>IF(N9&lt;&gt;"",VLOOKUP(N9,ListValues!$J$4:$K$5,2,FALSE),"")</f>
        <v/>
      </c>
      <c r="P9" s="38" t="str">
        <f t="shared" si="1"/>
        <v/>
      </c>
      <c r="Q9" s="5"/>
      <c r="R9" s="5"/>
      <c r="S9" s="6"/>
      <c r="T9" s="2"/>
    </row>
    <row r="10" spans="1:20" x14ac:dyDescent="0.25">
      <c r="A10" s="39" t="s">
        <v>18</v>
      </c>
      <c r="B10" s="1"/>
      <c r="C10" s="15"/>
      <c r="D10" s="2"/>
      <c r="E10" s="2"/>
      <c r="F10" s="2"/>
      <c r="G10" s="3"/>
      <c r="H10" s="13"/>
      <c r="I10" s="4"/>
      <c r="J10" s="4" t="str">
        <f t="shared" si="0"/>
        <v/>
      </c>
      <c r="K10" s="2"/>
      <c r="L10" s="2" t="s">
        <v>48</v>
      </c>
      <c r="M10" s="28"/>
      <c r="N10" s="28"/>
      <c r="O10" s="37" t="str">
        <f>IF(N10&lt;&gt;"",VLOOKUP(N10,ListValues!$J$4:$K$5,2,FALSE),"")</f>
        <v/>
      </c>
      <c r="P10" s="38" t="str">
        <f t="shared" si="1"/>
        <v/>
      </c>
      <c r="Q10" s="5"/>
      <c r="R10" s="5"/>
      <c r="S10" s="6"/>
      <c r="T10" s="2"/>
    </row>
    <row r="11" spans="1:20" x14ac:dyDescent="0.25">
      <c r="A11" s="39" t="s">
        <v>18</v>
      </c>
      <c r="B11" s="1"/>
      <c r="C11" s="15"/>
      <c r="D11" s="2"/>
      <c r="E11" s="2"/>
      <c r="F11" s="2"/>
      <c r="G11" s="3"/>
      <c r="H11" s="13"/>
      <c r="I11" s="4"/>
      <c r="J11" s="4" t="str">
        <f t="shared" si="0"/>
        <v/>
      </c>
      <c r="K11" s="2"/>
      <c r="L11" s="2" t="s">
        <v>48</v>
      </c>
      <c r="M11" s="28"/>
      <c r="N11" s="28"/>
      <c r="O11" s="37" t="str">
        <f>IF(N11&lt;&gt;"",VLOOKUP(N11,ListValues!$J$4:$K$5,2,FALSE),"")</f>
        <v/>
      </c>
      <c r="P11" s="38" t="str">
        <f t="shared" si="1"/>
        <v/>
      </c>
      <c r="Q11" s="5"/>
      <c r="R11" s="5"/>
      <c r="S11" s="6"/>
      <c r="T11" s="2"/>
    </row>
    <row r="12" spans="1:20" x14ac:dyDescent="0.25">
      <c r="A12" s="39" t="s">
        <v>18</v>
      </c>
      <c r="B12" s="1"/>
      <c r="C12" s="15"/>
      <c r="D12" s="2"/>
      <c r="E12" s="2"/>
      <c r="F12" s="2"/>
      <c r="G12" s="3"/>
      <c r="H12" s="13"/>
      <c r="I12" s="4"/>
      <c r="J12" s="4" t="str">
        <f t="shared" si="0"/>
        <v/>
      </c>
      <c r="K12" s="2"/>
      <c r="L12" s="2" t="s">
        <v>48</v>
      </c>
      <c r="M12" s="28"/>
      <c r="N12" s="28"/>
      <c r="O12" s="37" t="str">
        <f>IF(N12&lt;&gt;"",VLOOKUP(N12,ListValues!$J$4:$K$5,2,FALSE),"")</f>
        <v/>
      </c>
      <c r="P12" s="38" t="str">
        <f t="shared" si="1"/>
        <v/>
      </c>
      <c r="Q12" s="5"/>
      <c r="R12" s="5"/>
      <c r="S12" s="6"/>
      <c r="T12" s="2"/>
    </row>
    <row r="13" spans="1:20" x14ac:dyDescent="0.25">
      <c r="A13" s="39" t="s">
        <v>18</v>
      </c>
      <c r="B13" s="1"/>
      <c r="C13" s="15"/>
      <c r="D13" s="2"/>
      <c r="E13" s="2"/>
      <c r="F13" s="2"/>
      <c r="G13" s="3"/>
      <c r="H13" s="13"/>
      <c r="I13" s="4"/>
      <c r="J13" s="4" t="str">
        <f t="shared" si="0"/>
        <v/>
      </c>
      <c r="K13" s="2"/>
      <c r="L13" s="2" t="s">
        <v>48</v>
      </c>
      <c r="M13" s="28"/>
      <c r="N13" s="28"/>
      <c r="O13" s="37" t="str">
        <f>IF(N13&lt;&gt;"",VLOOKUP(N13,ListValues!$J$4:$K$5,2,FALSE),"")</f>
        <v/>
      </c>
      <c r="P13" s="38" t="str">
        <f t="shared" si="1"/>
        <v/>
      </c>
      <c r="Q13" s="5"/>
      <c r="R13" s="5"/>
      <c r="S13" s="6"/>
      <c r="T13" s="2"/>
    </row>
    <row r="14" spans="1:20" x14ac:dyDescent="0.25">
      <c r="A14" s="39" t="s">
        <v>18</v>
      </c>
      <c r="B14" s="1"/>
      <c r="C14" s="15"/>
      <c r="D14" s="2"/>
      <c r="E14" s="2"/>
      <c r="F14" s="2"/>
      <c r="G14" s="3"/>
      <c r="H14" s="13"/>
      <c r="I14" s="4"/>
      <c r="J14" s="4" t="str">
        <f t="shared" si="0"/>
        <v/>
      </c>
      <c r="K14" s="2"/>
      <c r="L14" s="2" t="s">
        <v>48</v>
      </c>
      <c r="M14" s="28"/>
      <c r="N14" s="28"/>
      <c r="O14" s="37" t="str">
        <f>IF(N14&lt;&gt;"",VLOOKUP(N14,ListValues!$J$4:$K$5,2,FALSE),"")</f>
        <v/>
      </c>
      <c r="P14" s="38" t="str">
        <f t="shared" si="1"/>
        <v/>
      </c>
      <c r="Q14" s="5"/>
      <c r="R14" s="5"/>
      <c r="S14" s="6"/>
      <c r="T14" s="2"/>
    </row>
    <row r="15" spans="1:20" x14ac:dyDescent="0.25">
      <c r="A15" s="39" t="s">
        <v>18</v>
      </c>
      <c r="B15" s="1"/>
      <c r="C15" s="15"/>
      <c r="D15" s="2"/>
      <c r="E15" s="2"/>
      <c r="F15" s="2"/>
      <c r="G15" s="3"/>
      <c r="H15" s="13"/>
      <c r="I15" s="4"/>
      <c r="J15" s="4" t="str">
        <f t="shared" si="0"/>
        <v/>
      </c>
      <c r="K15" s="2"/>
      <c r="L15" s="2" t="s">
        <v>48</v>
      </c>
      <c r="M15" s="28"/>
      <c r="N15" s="28"/>
      <c r="O15" s="37" t="str">
        <f>IF(N15&lt;&gt;"",VLOOKUP(N15,ListValues!$J$4:$K$5,2,FALSE),"")</f>
        <v/>
      </c>
      <c r="P15" s="38" t="str">
        <f t="shared" si="1"/>
        <v/>
      </c>
      <c r="Q15" s="5"/>
      <c r="R15" s="5"/>
      <c r="S15" s="6"/>
      <c r="T15" s="2"/>
    </row>
    <row r="16" spans="1:20" x14ac:dyDescent="0.25">
      <c r="A16" s="39" t="s">
        <v>18</v>
      </c>
      <c r="B16" s="1"/>
      <c r="C16" s="15"/>
      <c r="D16" s="2"/>
      <c r="E16" s="2"/>
      <c r="F16" s="2"/>
      <c r="G16" s="3"/>
      <c r="H16" s="13"/>
      <c r="I16" s="4"/>
      <c r="J16" s="4" t="str">
        <f t="shared" si="0"/>
        <v/>
      </c>
      <c r="K16" s="2"/>
      <c r="L16" s="2" t="s">
        <v>48</v>
      </c>
      <c r="M16" s="28"/>
      <c r="N16" s="28"/>
      <c r="O16" s="37" t="str">
        <f>IF(N16&lt;&gt;"",VLOOKUP(N16,ListValues!$J$4:$K$5,2,FALSE),"")</f>
        <v/>
      </c>
      <c r="P16" s="38" t="str">
        <f t="shared" si="1"/>
        <v/>
      </c>
      <c r="Q16" s="5"/>
      <c r="R16" s="5"/>
      <c r="S16" s="6"/>
      <c r="T16" s="2"/>
    </row>
    <row r="17" spans="1:20" x14ac:dyDescent="0.25">
      <c r="A17" s="39" t="s">
        <v>18</v>
      </c>
      <c r="B17" s="1"/>
      <c r="C17" s="15"/>
      <c r="D17" s="2"/>
      <c r="E17" s="2"/>
      <c r="F17" s="2"/>
      <c r="G17" s="3"/>
      <c r="H17" s="13"/>
      <c r="I17" s="4"/>
      <c r="J17" s="4" t="str">
        <f t="shared" si="0"/>
        <v/>
      </c>
      <c r="K17" s="2"/>
      <c r="L17" s="2" t="s">
        <v>48</v>
      </c>
      <c r="M17" s="28"/>
      <c r="N17" s="28"/>
      <c r="O17" s="37" t="str">
        <f>IF(N17&lt;&gt;"",VLOOKUP(N17,ListValues!$J$4:$K$5,2,FALSE),"")</f>
        <v/>
      </c>
      <c r="P17" s="38" t="str">
        <f t="shared" si="1"/>
        <v/>
      </c>
      <c r="Q17" s="5"/>
      <c r="R17" s="5"/>
      <c r="S17" s="6"/>
      <c r="T17" s="2"/>
    </row>
    <row r="18" spans="1:20" x14ac:dyDescent="0.25">
      <c r="A18" s="39" t="s">
        <v>18</v>
      </c>
      <c r="B18" s="1"/>
      <c r="C18" s="15"/>
      <c r="D18" s="2"/>
      <c r="E18" s="2"/>
      <c r="F18" s="2"/>
      <c r="G18" s="3"/>
      <c r="H18" s="13"/>
      <c r="I18" s="4"/>
      <c r="J18" s="4" t="str">
        <f t="shared" si="0"/>
        <v/>
      </c>
      <c r="K18" s="2"/>
      <c r="L18" s="2" t="s">
        <v>48</v>
      </c>
      <c r="M18" s="28"/>
      <c r="N18" s="28"/>
      <c r="O18" s="37" t="str">
        <f>IF(N18&lt;&gt;"",VLOOKUP(N18,ListValues!$J$4:$K$5,2,FALSE),"")</f>
        <v/>
      </c>
      <c r="P18" s="38" t="str">
        <f t="shared" si="1"/>
        <v/>
      </c>
      <c r="Q18" s="5"/>
      <c r="R18" s="5"/>
      <c r="S18" s="6"/>
      <c r="T18" s="2"/>
    </row>
    <row r="19" spans="1:20" x14ac:dyDescent="0.25">
      <c r="A19" s="39" t="s">
        <v>18</v>
      </c>
      <c r="B19" s="1"/>
      <c r="C19" s="15"/>
      <c r="D19" s="2"/>
      <c r="E19" s="2"/>
      <c r="F19" s="2"/>
      <c r="G19" s="3"/>
      <c r="H19" s="13"/>
      <c r="I19" s="4"/>
      <c r="J19" s="4" t="str">
        <f t="shared" si="0"/>
        <v/>
      </c>
      <c r="K19" s="2"/>
      <c r="L19" s="2" t="s">
        <v>48</v>
      </c>
      <c r="M19" s="28"/>
      <c r="N19" s="28"/>
      <c r="O19" s="37" t="str">
        <f>IF(N19&lt;&gt;"",VLOOKUP(N19,ListValues!$J$4:$K$5,2,FALSE),"")</f>
        <v/>
      </c>
      <c r="P19" s="38" t="str">
        <f t="shared" si="1"/>
        <v/>
      </c>
      <c r="Q19" s="5"/>
      <c r="R19" s="5"/>
      <c r="S19" s="6"/>
      <c r="T19" s="2"/>
    </row>
    <row r="20" spans="1:20" x14ac:dyDescent="0.25">
      <c r="A20" s="39" t="s">
        <v>18</v>
      </c>
      <c r="B20" s="1"/>
      <c r="C20" s="15"/>
      <c r="D20" s="2"/>
      <c r="E20" s="2"/>
      <c r="F20" s="2"/>
      <c r="G20" s="3"/>
      <c r="H20" s="13"/>
      <c r="I20" s="4"/>
      <c r="J20" s="4" t="str">
        <f t="shared" si="0"/>
        <v/>
      </c>
      <c r="K20" s="2"/>
      <c r="L20" s="2" t="s">
        <v>48</v>
      </c>
      <c r="M20" s="28"/>
      <c r="N20" s="28"/>
      <c r="O20" s="37" t="str">
        <f>IF(N20&lt;&gt;"",VLOOKUP(N20,ListValues!$J$4:$K$5,2,FALSE),"")</f>
        <v/>
      </c>
      <c r="P20" s="38" t="str">
        <f t="shared" si="1"/>
        <v/>
      </c>
      <c r="Q20" s="5"/>
      <c r="R20" s="5"/>
      <c r="S20" s="6"/>
      <c r="T20" s="2"/>
    </row>
    <row r="21" spans="1:20" x14ac:dyDescent="0.25">
      <c r="A21" s="39" t="s">
        <v>18</v>
      </c>
      <c r="B21" s="1"/>
      <c r="C21" s="15"/>
      <c r="D21" s="2"/>
      <c r="E21" s="2"/>
      <c r="F21" s="2"/>
      <c r="G21" s="3"/>
      <c r="H21" s="13"/>
      <c r="I21" s="4"/>
      <c r="J21" s="4" t="str">
        <f t="shared" si="0"/>
        <v/>
      </c>
      <c r="K21" s="2"/>
      <c r="L21" s="2" t="s">
        <v>48</v>
      </c>
      <c r="M21" s="28"/>
      <c r="N21" s="28"/>
      <c r="O21" s="37" t="str">
        <f>IF(N21&lt;&gt;"",VLOOKUP(N21,ListValues!$J$4:$K$5,2,FALSE),"")</f>
        <v/>
      </c>
      <c r="P21" s="38" t="str">
        <f t="shared" si="1"/>
        <v/>
      </c>
      <c r="Q21" s="5"/>
      <c r="R21" s="5"/>
      <c r="S21" s="6"/>
      <c r="T21" s="2"/>
    </row>
    <row r="22" spans="1:20" x14ac:dyDescent="0.25">
      <c r="A22" s="39" t="s">
        <v>18</v>
      </c>
      <c r="B22" s="1"/>
      <c r="C22" s="15"/>
      <c r="D22" s="2"/>
      <c r="E22" s="2"/>
      <c r="F22" s="2"/>
      <c r="G22" s="3"/>
      <c r="H22" s="13"/>
      <c r="I22" s="4"/>
      <c r="J22" s="4" t="str">
        <f t="shared" si="0"/>
        <v/>
      </c>
      <c r="K22" s="2"/>
      <c r="L22" s="2" t="s">
        <v>48</v>
      </c>
      <c r="M22" s="28"/>
      <c r="N22" s="28"/>
      <c r="O22" s="37" t="str">
        <f>IF(N22&lt;&gt;"",VLOOKUP(N22,ListValues!$J$4:$K$5,2,FALSE),"")</f>
        <v/>
      </c>
      <c r="P22" s="38" t="str">
        <f t="shared" si="1"/>
        <v/>
      </c>
      <c r="Q22" s="5"/>
      <c r="R22" s="5"/>
      <c r="S22" s="6"/>
      <c r="T22" s="2"/>
    </row>
    <row r="23" spans="1:20" x14ac:dyDescent="0.25">
      <c r="A23" s="39" t="s">
        <v>18</v>
      </c>
      <c r="B23" s="1"/>
      <c r="C23" s="15"/>
      <c r="D23" s="2"/>
      <c r="E23" s="2"/>
      <c r="F23" s="2"/>
      <c r="G23" s="3"/>
      <c r="H23" s="13"/>
      <c r="I23" s="4"/>
      <c r="J23" s="4" t="str">
        <f t="shared" si="0"/>
        <v/>
      </c>
      <c r="K23" s="2"/>
      <c r="L23" s="2" t="s">
        <v>48</v>
      </c>
      <c r="M23" s="28"/>
      <c r="N23" s="28"/>
      <c r="O23" s="37" t="str">
        <f>IF(N23&lt;&gt;"",VLOOKUP(N23,ListValues!$J$4:$K$5,2,FALSE),"")</f>
        <v/>
      </c>
      <c r="P23" s="38" t="str">
        <f t="shared" si="1"/>
        <v/>
      </c>
      <c r="Q23" s="5"/>
      <c r="R23" s="5"/>
      <c r="S23" s="6"/>
      <c r="T23" s="2"/>
    </row>
    <row r="24" spans="1:20" x14ac:dyDescent="0.25">
      <c r="A24" s="39" t="s">
        <v>18</v>
      </c>
      <c r="B24" s="1"/>
      <c r="C24" s="15"/>
      <c r="D24" s="2"/>
      <c r="E24" s="2"/>
      <c r="F24" s="2"/>
      <c r="G24" s="3"/>
      <c r="H24" s="13"/>
      <c r="I24" s="4"/>
      <c r="J24" s="4" t="str">
        <f t="shared" si="0"/>
        <v/>
      </c>
      <c r="K24" s="2"/>
      <c r="L24" s="2" t="s">
        <v>48</v>
      </c>
      <c r="M24" s="28"/>
      <c r="N24" s="28"/>
      <c r="O24" s="37" t="str">
        <f>IF(N24&lt;&gt;"",VLOOKUP(N24,ListValues!$J$4:$K$5,2,FALSE),"")</f>
        <v/>
      </c>
      <c r="P24" s="38" t="str">
        <f t="shared" si="1"/>
        <v/>
      </c>
      <c r="Q24" s="5"/>
      <c r="R24" s="5"/>
      <c r="S24" s="6"/>
      <c r="T24" s="2"/>
    </row>
    <row r="25" spans="1:20" x14ac:dyDescent="0.25">
      <c r="A25" s="39" t="s">
        <v>18</v>
      </c>
      <c r="B25" s="1"/>
      <c r="C25" s="15"/>
      <c r="D25" s="2"/>
      <c r="E25" s="2"/>
      <c r="F25" s="2"/>
      <c r="G25" s="3"/>
      <c r="H25" s="13"/>
      <c r="I25" s="4"/>
      <c r="J25" s="4" t="str">
        <f t="shared" si="0"/>
        <v/>
      </c>
      <c r="K25" s="2"/>
      <c r="L25" s="2" t="s">
        <v>48</v>
      </c>
      <c r="M25" s="28"/>
      <c r="N25" s="28"/>
      <c r="O25" s="37" t="str">
        <f>IF(N25&lt;&gt;"",VLOOKUP(N25,ListValues!$J$4:$K$5,2,FALSE),"")</f>
        <v/>
      </c>
      <c r="P25" s="38" t="str">
        <f t="shared" si="1"/>
        <v/>
      </c>
      <c r="Q25" s="5"/>
      <c r="R25" s="5"/>
      <c r="S25" s="6"/>
      <c r="T25" s="2"/>
    </row>
    <row r="26" spans="1:20" x14ac:dyDescent="0.25">
      <c r="A26" s="39" t="s">
        <v>18</v>
      </c>
      <c r="B26" s="1"/>
      <c r="C26" s="15"/>
      <c r="D26" s="2"/>
      <c r="E26" s="2"/>
      <c r="F26" s="2"/>
      <c r="G26" s="3"/>
      <c r="H26" s="13"/>
      <c r="I26" s="4"/>
      <c r="J26" s="4" t="str">
        <f t="shared" si="0"/>
        <v/>
      </c>
      <c r="K26" s="2"/>
      <c r="L26" s="2" t="s">
        <v>48</v>
      </c>
      <c r="M26" s="28"/>
      <c r="N26" s="28"/>
      <c r="O26" s="37" t="str">
        <f>IF(N26&lt;&gt;"",VLOOKUP(N26,ListValues!$J$4:$K$5,2,FALSE),"")</f>
        <v/>
      </c>
      <c r="P26" s="38" t="str">
        <f t="shared" si="1"/>
        <v/>
      </c>
      <c r="Q26" s="5"/>
      <c r="R26" s="5"/>
      <c r="S26" s="6"/>
      <c r="T26" s="2"/>
    </row>
    <row r="27" spans="1:20" x14ac:dyDescent="0.25">
      <c r="A27" s="39" t="s">
        <v>18</v>
      </c>
      <c r="B27" s="1"/>
      <c r="C27" s="15"/>
      <c r="D27" s="2"/>
      <c r="E27" s="2"/>
      <c r="F27" s="2"/>
      <c r="G27" s="3"/>
      <c r="H27" s="13"/>
      <c r="I27" s="4"/>
      <c r="J27" s="4" t="str">
        <f t="shared" si="0"/>
        <v/>
      </c>
      <c r="K27" s="2"/>
      <c r="L27" s="2" t="s">
        <v>48</v>
      </c>
      <c r="M27" s="28"/>
      <c r="N27" s="28"/>
      <c r="O27" s="37" t="str">
        <f>IF(N27&lt;&gt;"",VLOOKUP(N27,ListValues!$J$4:$K$5,2,FALSE),"")</f>
        <v/>
      </c>
      <c r="P27" s="38" t="str">
        <f t="shared" si="1"/>
        <v/>
      </c>
      <c r="Q27" s="5"/>
      <c r="R27" s="5"/>
      <c r="S27" s="6"/>
      <c r="T27" s="2"/>
    </row>
    <row r="28" spans="1:20" x14ac:dyDescent="0.25">
      <c r="A28" s="39" t="s">
        <v>18</v>
      </c>
      <c r="B28" s="1"/>
      <c r="C28" s="15"/>
      <c r="D28" s="2"/>
      <c r="E28" s="2"/>
      <c r="F28" s="2"/>
      <c r="G28" s="3"/>
      <c r="H28" s="13"/>
      <c r="I28" s="4"/>
      <c r="J28" s="4" t="str">
        <f t="shared" si="0"/>
        <v/>
      </c>
      <c r="K28" s="2"/>
      <c r="L28" s="2" t="s">
        <v>48</v>
      </c>
      <c r="M28" s="28"/>
      <c r="N28" s="28"/>
      <c r="O28" s="37" t="str">
        <f>IF(N28&lt;&gt;"",VLOOKUP(N28,ListValues!$J$4:$K$5,2,FALSE),"")</f>
        <v/>
      </c>
      <c r="P28" s="38" t="str">
        <f t="shared" si="1"/>
        <v/>
      </c>
      <c r="Q28" s="5"/>
      <c r="R28" s="5"/>
      <c r="S28" s="6"/>
      <c r="T28" s="2"/>
    </row>
    <row r="29" spans="1:20" x14ac:dyDescent="0.25">
      <c r="A29" s="39" t="s">
        <v>18</v>
      </c>
      <c r="B29" s="1"/>
      <c r="C29" s="15"/>
      <c r="D29" s="2"/>
      <c r="E29" s="2"/>
      <c r="F29" s="2"/>
      <c r="G29" s="3"/>
      <c r="H29" s="13"/>
      <c r="I29" s="4"/>
      <c r="J29" s="4" t="str">
        <f t="shared" si="0"/>
        <v/>
      </c>
      <c r="K29" s="2"/>
      <c r="L29" s="2" t="s">
        <v>48</v>
      </c>
      <c r="M29" s="28"/>
      <c r="N29" s="28"/>
      <c r="O29" s="37" t="str">
        <f>IF(N29&lt;&gt;"",VLOOKUP(N29,ListValues!$J$4:$K$5,2,FALSE),"")</f>
        <v/>
      </c>
      <c r="P29" s="38" t="str">
        <f t="shared" si="1"/>
        <v/>
      </c>
      <c r="Q29" s="5"/>
      <c r="R29" s="5"/>
      <c r="S29" s="6"/>
      <c r="T29" s="2"/>
    </row>
    <row r="30" spans="1:20" x14ac:dyDescent="0.25">
      <c r="A30" s="39" t="s">
        <v>18</v>
      </c>
      <c r="B30" s="1"/>
      <c r="C30" s="15"/>
      <c r="D30" s="2"/>
      <c r="E30" s="2"/>
      <c r="F30" s="2"/>
      <c r="G30" s="3"/>
      <c r="H30" s="13"/>
      <c r="I30" s="4"/>
      <c r="J30" s="4" t="str">
        <f t="shared" si="0"/>
        <v/>
      </c>
      <c r="K30" s="2"/>
      <c r="L30" s="2" t="s">
        <v>48</v>
      </c>
      <c r="M30" s="28"/>
      <c r="N30" s="28"/>
      <c r="O30" s="37" t="str">
        <f>IF(N30&lt;&gt;"",VLOOKUP(N30,ListValues!$J$4:$K$5,2,FALSE),"")</f>
        <v/>
      </c>
      <c r="P30" s="38" t="str">
        <f t="shared" si="1"/>
        <v/>
      </c>
      <c r="Q30" s="5"/>
      <c r="R30" s="5"/>
      <c r="S30" s="6"/>
      <c r="T30" s="2"/>
    </row>
    <row r="31" spans="1:20" x14ac:dyDescent="0.25">
      <c r="A31" s="39" t="s">
        <v>18</v>
      </c>
      <c r="B31" s="1"/>
      <c r="C31" s="15"/>
      <c r="D31" s="2"/>
      <c r="E31" s="2"/>
      <c r="F31" s="2"/>
      <c r="G31" s="3"/>
      <c r="H31" s="13"/>
      <c r="I31" s="4"/>
      <c r="J31" s="4" t="str">
        <f t="shared" si="0"/>
        <v/>
      </c>
      <c r="K31" s="2"/>
      <c r="L31" s="2" t="s">
        <v>48</v>
      </c>
      <c r="M31" s="28"/>
      <c r="N31" s="28"/>
      <c r="O31" s="37" t="str">
        <f>IF(N31&lt;&gt;"",VLOOKUP(N31,ListValues!$J$4:$K$5,2,FALSE),"")</f>
        <v/>
      </c>
      <c r="P31" s="38" t="str">
        <f t="shared" si="1"/>
        <v/>
      </c>
      <c r="Q31" s="5"/>
      <c r="R31" s="5"/>
      <c r="S31" s="6"/>
      <c r="T31" s="2"/>
    </row>
    <row r="32" spans="1:20" x14ac:dyDescent="0.25">
      <c r="A32" s="39" t="s">
        <v>18</v>
      </c>
      <c r="B32" s="1"/>
      <c r="C32" s="15"/>
      <c r="D32" s="2"/>
      <c r="E32" s="2"/>
      <c r="F32" s="2"/>
      <c r="G32" s="3"/>
      <c r="H32" s="13"/>
      <c r="I32" s="4"/>
      <c r="J32" s="4" t="str">
        <f t="shared" si="0"/>
        <v/>
      </c>
      <c r="K32" s="2"/>
      <c r="L32" s="2" t="s">
        <v>48</v>
      </c>
      <c r="M32" s="28"/>
      <c r="N32" s="28"/>
      <c r="O32" s="37" t="str">
        <f>IF(N32&lt;&gt;"",VLOOKUP(N32,ListValues!$J$4:$K$5,2,FALSE),"")</f>
        <v/>
      </c>
      <c r="P32" s="38" t="str">
        <f t="shared" si="1"/>
        <v/>
      </c>
      <c r="Q32" s="5"/>
      <c r="R32" s="5"/>
      <c r="S32" s="6"/>
      <c r="T32" s="2"/>
    </row>
    <row r="33" spans="1:20" x14ac:dyDescent="0.25">
      <c r="A33" s="39" t="s">
        <v>18</v>
      </c>
      <c r="B33" s="1"/>
      <c r="C33" s="15"/>
      <c r="D33" s="2"/>
      <c r="E33" s="2"/>
      <c r="F33" s="2"/>
      <c r="G33" s="3"/>
      <c r="H33" s="13"/>
      <c r="I33" s="4"/>
      <c r="J33" s="4" t="str">
        <f t="shared" si="0"/>
        <v/>
      </c>
      <c r="K33" s="2"/>
      <c r="L33" s="2" t="s">
        <v>48</v>
      </c>
      <c r="M33" s="28"/>
      <c r="N33" s="28"/>
      <c r="O33" s="37" t="str">
        <f>IF(N33&lt;&gt;"",VLOOKUP(N33,ListValues!$J$4:$K$5,2,FALSE),"")</f>
        <v/>
      </c>
      <c r="P33" s="38" t="str">
        <f t="shared" si="1"/>
        <v/>
      </c>
      <c r="Q33" s="5"/>
      <c r="R33" s="5"/>
      <c r="S33" s="6"/>
      <c r="T33" s="2"/>
    </row>
    <row r="34" spans="1:20" x14ac:dyDescent="0.25">
      <c r="A34" s="39" t="s">
        <v>18</v>
      </c>
      <c r="B34" s="1"/>
      <c r="C34" s="15"/>
      <c r="D34" s="2"/>
      <c r="E34" s="2"/>
      <c r="F34" s="2"/>
      <c r="G34" s="3"/>
      <c r="H34" s="13"/>
      <c r="I34" s="4"/>
      <c r="J34" s="4" t="str">
        <f t="shared" si="0"/>
        <v/>
      </c>
      <c r="K34" s="2"/>
      <c r="L34" s="2" t="s">
        <v>48</v>
      </c>
      <c r="M34" s="28"/>
      <c r="N34" s="28"/>
      <c r="O34" s="37" t="str">
        <f>IF(N34&lt;&gt;"",VLOOKUP(N34,ListValues!$J$4:$K$5,2,FALSE),"")</f>
        <v/>
      </c>
      <c r="P34" s="38" t="str">
        <f t="shared" si="1"/>
        <v/>
      </c>
      <c r="Q34" s="5"/>
      <c r="R34" s="5"/>
      <c r="S34" s="6"/>
      <c r="T34" s="2"/>
    </row>
    <row r="35" spans="1:20" x14ac:dyDescent="0.25">
      <c r="A35" s="39" t="s">
        <v>18</v>
      </c>
      <c r="B35" s="1"/>
      <c r="C35" s="15"/>
      <c r="D35" s="2"/>
      <c r="E35" s="2"/>
      <c r="F35" s="2"/>
      <c r="G35" s="3"/>
      <c r="H35" s="13"/>
      <c r="I35" s="4"/>
      <c r="J35" s="4" t="str">
        <f t="shared" si="0"/>
        <v/>
      </c>
      <c r="K35" s="2"/>
      <c r="L35" s="2" t="s">
        <v>48</v>
      </c>
      <c r="M35" s="28"/>
      <c r="N35" s="28"/>
      <c r="O35" s="37" t="str">
        <f>IF(N35&lt;&gt;"",VLOOKUP(N35,ListValues!$J$4:$K$5,2,FALSE),"")</f>
        <v/>
      </c>
      <c r="P35" s="38" t="str">
        <f t="shared" si="1"/>
        <v/>
      </c>
      <c r="Q35" s="5"/>
      <c r="R35" s="5"/>
      <c r="S35" s="6"/>
      <c r="T35" s="2"/>
    </row>
    <row r="36" spans="1:20" x14ac:dyDescent="0.25">
      <c r="A36" s="39" t="s">
        <v>18</v>
      </c>
      <c r="B36" s="1"/>
      <c r="C36" s="15"/>
      <c r="D36" s="2"/>
      <c r="E36" s="2"/>
      <c r="F36" s="2"/>
      <c r="G36" s="3"/>
      <c r="H36" s="13"/>
      <c r="I36" s="4"/>
      <c r="J36" s="4" t="str">
        <f t="shared" si="0"/>
        <v/>
      </c>
      <c r="K36" s="2"/>
      <c r="L36" s="2" t="s">
        <v>48</v>
      </c>
      <c r="M36" s="28"/>
      <c r="N36" s="28"/>
      <c r="O36" s="37" t="str">
        <f>IF(N36&lt;&gt;"",VLOOKUP(N36,ListValues!$J$4:$K$5,2,FALSE),"")</f>
        <v/>
      </c>
      <c r="P36" s="38" t="str">
        <f t="shared" si="1"/>
        <v/>
      </c>
      <c r="Q36" s="5"/>
      <c r="R36" s="5"/>
      <c r="S36" s="6"/>
      <c r="T36" s="2"/>
    </row>
    <row r="37" spans="1:20" x14ac:dyDescent="0.25">
      <c r="A37" s="39" t="s">
        <v>18</v>
      </c>
      <c r="B37" s="1"/>
      <c r="C37" s="15"/>
      <c r="D37" s="2"/>
      <c r="E37" s="2"/>
      <c r="F37" s="2"/>
      <c r="G37" s="3"/>
      <c r="H37" s="13"/>
      <c r="I37" s="4"/>
      <c r="J37" s="4" t="str">
        <f t="shared" si="0"/>
        <v/>
      </c>
      <c r="K37" s="2"/>
      <c r="L37" s="2" t="s">
        <v>48</v>
      </c>
      <c r="M37" s="28"/>
      <c r="N37" s="28"/>
      <c r="O37" s="37" t="str">
        <f>IF(N37&lt;&gt;"",VLOOKUP(N37,ListValues!$J$4:$K$5,2,FALSE),"")</f>
        <v/>
      </c>
      <c r="P37" s="38" t="str">
        <f t="shared" si="1"/>
        <v/>
      </c>
      <c r="Q37" s="5"/>
      <c r="R37" s="5"/>
      <c r="S37" s="6"/>
      <c r="T37" s="2"/>
    </row>
    <row r="38" spans="1:20" x14ac:dyDescent="0.25">
      <c r="A38" s="39" t="s">
        <v>18</v>
      </c>
      <c r="B38" s="1"/>
      <c r="C38" s="15"/>
      <c r="D38" s="2"/>
      <c r="E38" s="2"/>
      <c r="F38" s="2"/>
      <c r="G38" s="3"/>
      <c r="H38" s="13"/>
      <c r="I38" s="4"/>
      <c r="J38" s="4" t="str">
        <f t="shared" si="0"/>
        <v/>
      </c>
      <c r="K38" s="2"/>
      <c r="L38" s="2" t="s">
        <v>48</v>
      </c>
      <c r="M38" s="28"/>
      <c r="N38" s="28"/>
      <c r="O38" s="37" t="str">
        <f>IF(N38&lt;&gt;"",VLOOKUP(N38,ListValues!$J$4:$K$5,2,FALSE),"")</f>
        <v/>
      </c>
      <c r="P38" s="38" t="str">
        <f t="shared" si="1"/>
        <v/>
      </c>
      <c r="Q38" s="5"/>
      <c r="R38" s="5"/>
      <c r="S38" s="6"/>
      <c r="T38" s="2"/>
    </row>
    <row r="39" spans="1:20" x14ac:dyDescent="0.25">
      <c r="A39" s="39" t="s">
        <v>18</v>
      </c>
      <c r="B39" s="1"/>
      <c r="C39" s="15"/>
      <c r="D39" s="2"/>
      <c r="E39" s="2"/>
      <c r="F39" s="2"/>
      <c r="G39" s="3"/>
      <c r="H39" s="13"/>
      <c r="I39" s="4"/>
      <c r="J39" s="4" t="str">
        <f t="shared" si="0"/>
        <v/>
      </c>
      <c r="K39" s="2"/>
      <c r="L39" s="2" t="s">
        <v>48</v>
      </c>
      <c r="M39" s="28"/>
      <c r="N39" s="28"/>
      <c r="O39" s="37" t="str">
        <f>IF(N39&lt;&gt;"",VLOOKUP(N39,ListValues!$J$4:$K$5,2,FALSE),"")</f>
        <v/>
      </c>
      <c r="P39" s="38" t="str">
        <f t="shared" si="1"/>
        <v/>
      </c>
      <c r="Q39" s="5"/>
      <c r="R39" s="5"/>
      <c r="S39" s="6"/>
      <c r="T39" s="2"/>
    </row>
    <row r="40" spans="1:20" x14ac:dyDescent="0.25">
      <c r="A40" s="39" t="s">
        <v>18</v>
      </c>
      <c r="B40" s="1"/>
      <c r="C40" s="15"/>
      <c r="D40" s="2"/>
      <c r="E40" s="2"/>
      <c r="F40" s="2"/>
      <c r="G40" s="3"/>
      <c r="H40" s="13"/>
      <c r="I40" s="4"/>
      <c r="J40" s="4" t="str">
        <f t="shared" si="0"/>
        <v/>
      </c>
      <c r="K40" s="2"/>
      <c r="L40" s="2" t="s">
        <v>48</v>
      </c>
      <c r="M40" s="28"/>
      <c r="N40" s="28"/>
      <c r="O40" s="37" t="str">
        <f>IF(N40&lt;&gt;"",VLOOKUP(N40,ListValues!$J$4:$K$5,2,FALSE),"")</f>
        <v/>
      </c>
      <c r="P40" s="38" t="str">
        <f t="shared" si="1"/>
        <v/>
      </c>
      <c r="Q40" s="5"/>
      <c r="R40" s="5"/>
      <c r="S40" s="6"/>
      <c r="T40" s="2"/>
    </row>
    <row r="41" spans="1:20" x14ac:dyDescent="0.25">
      <c r="A41" s="39" t="s">
        <v>18</v>
      </c>
      <c r="B41" s="1"/>
      <c r="C41" s="15"/>
      <c r="D41" s="2"/>
      <c r="E41" s="2"/>
      <c r="F41" s="2"/>
      <c r="G41" s="3"/>
      <c r="H41" s="13"/>
      <c r="I41" s="4"/>
      <c r="J41" s="4" t="str">
        <f t="shared" si="0"/>
        <v/>
      </c>
      <c r="K41" s="2"/>
      <c r="L41" s="2" t="s">
        <v>48</v>
      </c>
      <c r="M41" s="28"/>
      <c r="N41" s="28"/>
      <c r="O41" s="37" t="str">
        <f>IF(N41&lt;&gt;"",VLOOKUP(N41,ListValues!$J$4:$K$5,2,FALSE),"")</f>
        <v/>
      </c>
      <c r="P41" s="38" t="str">
        <f t="shared" si="1"/>
        <v/>
      </c>
      <c r="Q41" s="5"/>
      <c r="R41" s="5"/>
      <c r="S41" s="6"/>
      <c r="T41" s="2"/>
    </row>
    <row r="42" spans="1:20" x14ac:dyDescent="0.25">
      <c r="A42" s="39" t="s">
        <v>18</v>
      </c>
      <c r="B42" s="1"/>
      <c r="C42" s="15"/>
      <c r="D42" s="2"/>
      <c r="E42" s="2"/>
      <c r="F42" s="2"/>
      <c r="G42" s="3"/>
      <c r="H42" s="13"/>
      <c r="I42" s="4"/>
      <c r="J42" s="4" t="str">
        <f t="shared" si="0"/>
        <v/>
      </c>
      <c r="K42" s="2"/>
      <c r="L42" s="2" t="s">
        <v>48</v>
      </c>
      <c r="M42" s="28"/>
      <c r="N42" s="28"/>
      <c r="O42" s="37" t="str">
        <f>IF(N42&lt;&gt;"",VLOOKUP(N42,ListValues!$J$4:$K$5,2,FALSE),"")</f>
        <v/>
      </c>
      <c r="P42" s="38" t="str">
        <f t="shared" si="1"/>
        <v/>
      </c>
      <c r="Q42" s="5"/>
      <c r="R42" s="5"/>
      <c r="S42" s="6"/>
      <c r="T42" s="2"/>
    </row>
    <row r="43" spans="1:20" x14ac:dyDescent="0.25">
      <c r="A43" s="39" t="s">
        <v>18</v>
      </c>
      <c r="B43" s="1"/>
      <c r="C43" s="15"/>
      <c r="D43" s="2"/>
      <c r="E43" s="2"/>
      <c r="F43" s="2"/>
      <c r="G43" s="3"/>
      <c r="H43" s="13"/>
      <c r="I43" s="4"/>
      <c r="J43" s="4" t="str">
        <f t="shared" si="0"/>
        <v/>
      </c>
      <c r="K43" s="2"/>
      <c r="L43" s="2" t="s">
        <v>48</v>
      </c>
      <c r="M43" s="28"/>
      <c r="N43" s="28"/>
      <c r="O43" s="37" t="str">
        <f>IF(N43&lt;&gt;"",VLOOKUP(N43,ListValues!$J$4:$K$5,2,FALSE),"")</f>
        <v/>
      </c>
      <c r="P43" s="38" t="str">
        <f t="shared" si="1"/>
        <v/>
      </c>
      <c r="Q43" s="5"/>
      <c r="R43" s="5"/>
      <c r="S43" s="6"/>
      <c r="T43" s="2"/>
    </row>
    <row r="44" spans="1:20" x14ac:dyDescent="0.25">
      <c r="A44" s="39" t="s">
        <v>18</v>
      </c>
      <c r="B44" s="1"/>
      <c r="C44" s="15"/>
      <c r="D44" s="2"/>
      <c r="E44" s="2"/>
      <c r="F44" s="2"/>
      <c r="G44" s="3"/>
      <c r="H44" s="13"/>
      <c r="I44" s="4"/>
      <c r="J44" s="4" t="str">
        <f t="shared" si="0"/>
        <v/>
      </c>
      <c r="K44" s="2"/>
      <c r="L44" s="2" t="s">
        <v>48</v>
      </c>
      <c r="M44" s="28"/>
      <c r="N44" s="28"/>
      <c r="O44" s="37" t="str">
        <f>IF(N44&lt;&gt;"",VLOOKUP(N44,ListValues!$J$4:$K$5,2,FALSE),"")</f>
        <v/>
      </c>
      <c r="P44" s="38" t="str">
        <f t="shared" si="1"/>
        <v/>
      </c>
      <c r="Q44" s="5"/>
      <c r="R44" s="5"/>
      <c r="S44" s="6"/>
      <c r="T44" s="2"/>
    </row>
    <row r="45" spans="1:20" x14ac:dyDescent="0.25">
      <c r="A45" s="39" t="s">
        <v>18</v>
      </c>
      <c r="B45" s="1"/>
      <c r="C45" s="15"/>
      <c r="D45" s="2"/>
      <c r="E45" s="2"/>
      <c r="F45" s="2"/>
      <c r="G45" s="3"/>
      <c r="H45" s="13"/>
      <c r="I45" s="4"/>
      <c r="J45" s="4" t="str">
        <f t="shared" si="0"/>
        <v/>
      </c>
      <c r="K45" s="2"/>
      <c r="L45" s="2" t="s">
        <v>48</v>
      </c>
      <c r="M45" s="28"/>
      <c r="N45" s="28"/>
      <c r="O45" s="37" t="str">
        <f>IF(N45&lt;&gt;"",VLOOKUP(N45,ListValues!$J$4:$K$5,2,FALSE),"")</f>
        <v/>
      </c>
      <c r="P45" s="38" t="str">
        <f t="shared" si="1"/>
        <v/>
      </c>
      <c r="Q45" s="5"/>
      <c r="R45" s="5"/>
      <c r="S45" s="6"/>
      <c r="T45" s="2"/>
    </row>
    <row r="46" spans="1:20" x14ac:dyDescent="0.25">
      <c r="A46" s="39" t="s">
        <v>18</v>
      </c>
      <c r="B46" s="1"/>
      <c r="C46" s="15"/>
      <c r="D46" s="2"/>
      <c r="E46" s="2"/>
      <c r="F46" s="2"/>
      <c r="G46" s="3"/>
      <c r="H46" s="13"/>
      <c r="I46" s="4"/>
      <c r="J46" s="4" t="str">
        <f t="shared" si="0"/>
        <v/>
      </c>
      <c r="K46" s="2"/>
      <c r="L46" s="2" t="s">
        <v>48</v>
      </c>
      <c r="M46" s="28"/>
      <c r="N46" s="28"/>
      <c r="O46" s="37" t="str">
        <f>IF(N46&lt;&gt;"",VLOOKUP(N46,ListValues!$J$4:$K$5,2,FALSE),"")</f>
        <v/>
      </c>
      <c r="P46" s="38" t="str">
        <f t="shared" si="1"/>
        <v/>
      </c>
      <c r="Q46" s="5"/>
      <c r="R46" s="5"/>
      <c r="S46" s="6"/>
      <c r="T46" s="2"/>
    </row>
    <row r="47" spans="1:20" x14ac:dyDescent="0.25">
      <c r="A47" s="39" t="s">
        <v>18</v>
      </c>
      <c r="B47" s="1"/>
      <c r="C47" s="15"/>
      <c r="D47" s="2"/>
      <c r="E47" s="2"/>
      <c r="F47" s="2"/>
      <c r="G47" s="3"/>
      <c r="H47" s="13"/>
      <c r="I47" s="4"/>
      <c r="J47" s="4" t="str">
        <f t="shared" si="0"/>
        <v/>
      </c>
      <c r="K47" s="2"/>
      <c r="L47" s="2" t="s">
        <v>48</v>
      </c>
      <c r="M47" s="28"/>
      <c r="N47" s="28"/>
      <c r="O47" s="37" t="str">
        <f>IF(N47&lt;&gt;"",VLOOKUP(N47,ListValues!$J$4:$K$5,2,FALSE),"")</f>
        <v/>
      </c>
      <c r="P47" s="38" t="str">
        <f t="shared" si="1"/>
        <v/>
      </c>
      <c r="Q47" s="5"/>
      <c r="R47" s="5"/>
      <c r="S47" s="6"/>
      <c r="T47" s="2"/>
    </row>
    <row r="48" spans="1:20" x14ac:dyDescent="0.25">
      <c r="A48" s="39" t="s">
        <v>18</v>
      </c>
      <c r="B48" s="1"/>
      <c r="C48" s="15"/>
      <c r="D48" s="2"/>
      <c r="E48" s="2"/>
      <c r="F48" s="2"/>
      <c r="G48" s="3"/>
      <c r="H48" s="13"/>
      <c r="I48" s="4"/>
      <c r="J48" s="4" t="str">
        <f t="shared" si="0"/>
        <v/>
      </c>
      <c r="K48" s="2"/>
      <c r="L48" s="2" t="s">
        <v>48</v>
      </c>
      <c r="M48" s="28"/>
      <c r="N48" s="28"/>
      <c r="O48" s="37" t="str">
        <f>IF(N48&lt;&gt;"",VLOOKUP(N48,ListValues!$J$4:$K$5,2,FALSE),"")</f>
        <v/>
      </c>
      <c r="P48" s="38" t="str">
        <f t="shared" si="1"/>
        <v/>
      </c>
      <c r="Q48" s="5"/>
      <c r="R48" s="5"/>
      <c r="S48" s="6"/>
      <c r="T48" s="2"/>
    </row>
  </sheetData>
  <mergeCells count="1">
    <mergeCell ref="E4:F4"/>
  </mergeCells>
  <dataValidations count="3">
    <dataValidation type="list" allowBlank="1" showInputMessage="1" showErrorMessage="1" sqref="F6:F48" xr:uid="{00000000-0002-0000-0000-000000000000}">
      <formula1>PayGroup</formula1>
    </dataValidation>
    <dataValidation type="list" allowBlank="1" showInputMessage="1" showErrorMessage="1" sqref="G6:G48" xr:uid="{00000000-0002-0000-0000-000001000000}">
      <formula1>PayPeriodStart</formula1>
    </dataValidation>
    <dataValidation type="list" allowBlank="1" showInputMessage="1" showErrorMessage="1" sqref="D6:D48" xr:uid="{00000000-0002-0000-0000-000005000000}">
      <formula1>EmplRcd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6000000}">
          <x14:formula1>
            <xm:f>ListValues!$Q$4:$Q$75</xm:f>
          </x14:formula1>
          <xm:sqref>K6:K48</xm:sqref>
        </x14:dataValidation>
        <x14:dataValidation type="list" allowBlank="1" showInputMessage="1" showErrorMessage="1" xr:uid="{2F3DCB4B-B1E9-40F0-96D7-FB53EEF6E2DA}">
          <x14:formula1>
            <xm:f>ListValues!$J$4:$J$5</xm:f>
          </x14:formula1>
          <xm:sqref>N6:N48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1"/>
  <sheetViews>
    <sheetView workbookViewId="0">
      <selection activeCell="H20" sqref="H20"/>
    </sheetView>
  </sheetViews>
  <sheetFormatPr defaultRowHeight="15" x14ac:dyDescent="0.25"/>
  <cols>
    <col min="1" max="1" width="13.28515625" customWidth="1"/>
    <col min="2" max="2" width="17.28515625" customWidth="1"/>
    <col min="6" max="6" width="24.140625" bestFit="1" customWidth="1"/>
    <col min="8" max="8" width="10.140625" customWidth="1"/>
    <col min="9" max="9" width="9.140625" customWidth="1"/>
    <col min="10" max="10" width="12" customWidth="1"/>
    <col min="11" max="11" width="9.140625" customWidth="1"/>
    <col min="12" max="12" width="17.5703125" customWidth="1"/>
  </cols>
  <sheetData>
    <row r="1" spans="1:17" ht="15.75" thickBot="1" x14ac:dyDescent="0.3"/>
    <row r="2" spans="1:17" ht="15.75" thickBot="1" x14ac:dyDescent="0.3">
      <c r="A2" s="41" t="s">
        <v>12</v>
      </c>
      <c r="B2" s="42"/>
    </row>
    <row r="3" spans="1:17" ht="15.75" thickBot="1" x14ac:dyDescent="0.3">
      <c r="A3" s="7" t="s">
        <v>13</v>
      </c>
      <c r="B3" s="7" t="s">
        <v>14</v>
      </c>
      <c r="D3" s="8" t="s">
        <v>15</v>
      </c>
      <c r="F3" s="8" t="s">
        <v>16</v>
      </c>
      <c r="H3" s="8" t="s">
        <v>17</v>
      </c>
      <c r="J3" s="8" t="s">
        <v>173</v>
      </c>
      <c r="K3" s="8" t="s">
        <v>174</v>
      </c>
      <c r="L3" s="8"/>
      <c r="P3" s="8" t="s">
        <v>26</v>
      </c>
    </row>
    <row r="4" spans="1:17" x14ac:dyDescent="0.25">
      <c r="A4" s="12">
        <v>43828</v>
      </c>
      <c r="B4" s="12">
        <v>43841</v>
      </c>
      <c r="D4">
        <v>0</v>
      </c>
      <c r="F4" t="s">
        <v>18</v>
      </c>
      <c r="H4" t="s">
        <v>19</v>
      </c>
      <c r="J4" t="s">
        <v>175</v>
      </c>
      <c r="K4" s="29">
        <v>44.07</v>
      </c>
      <c r="P4" t="s">
        <v>49</v>
      </c>
      <c r="Q4" t="s">
        <v>111</v>
      </c>
    </row>
    <row r="5" spans="1:17" x14ac:dyDescent="0.25">
      <c r="A5" s="12">
        <f t="shared" ref="A5:A7" si="0">A4+14</f>
        <v>43842</v>
      </c>
      <c r="B5" s="12">
        <f t="shared" ref="B5:B7" si="1">B4+14</f>
        <v>43855</v>
      </c>
      <c r="D5">
        <v>1</v>
      </c>
      <c r="F5" t="s">
        <v>0</v>
      </c>
      <c r="H5" t="s">
        <v>20</v>
      </c>
      <c r="J5" t="s">
        <v>176</v>
      </c>
      <c r="K5" s="29">
        <v>25.55</v>
      </c>
      <c r="P5" t="s">
        <v>50</v>
      </c>
      <c r="Q5" t="s">
        <v>112</v>
      </c>
    </row>
    <row r="6" spans="1:17" x14ac:dyDescent="0.25">
      <c r="A6" s="12">
        <f t="shared" si="0"/>
        <v>43856</v>
      </c>
      <c r="B6" s="12">
        <f t="shared" si="1"/>
        <v>43869</v>
      </c>
      <c r="D6">
        <v>2</v>
      </c>
      <c r="F6" t="s">
        <v>21</v>
      </c>
      <c r="H6" t="s">
        <v>22</v>
      </c>
      <c r="P6" t="s">
        <v>51</v>
      </c>
      <c r="Q6" t="s">
        <v>113</v>
      </c>
    </row>
    <row r="7" spans="1:17" x14ac:dyDescent="0.25">
      <c r="A7" s="12">
        <f t="shared" si="0"/>
        <v>43870</v>
      </c>
      <c r="B7" s="12">
        <f t="shared" si="1"/>
        <v>43883</v>
      </c>
      <c r="D7">
        <v>3</v>
      </c>
      <c r="F7" t="s">
        <v>23</v>
      </c>
      <c r="H7" t="s">
        <v>24</v>
      </c>
      <c r="P7" t="s">
        <v>52</v>
      </c>
      <c r="Q7" t="s">
        <v>114</v>
      </c>
    </row>
    <row r="8" spans="1:17" x14ac:dyDescent="0.25">
      <c r="A8" s="12">
        <f t="shared" ref="A8:A71" si="2">A7+14</f>
        <v>43884</v>
      </c>
      <c r="B8" s="12">
        <f t="shared" ref="B8:B71" si="3">B7+14</f>
        <v>43897</v>
      </c>
      <c r="D8">
        <v>4</v>
      </c>
      <c r="H8" t="s">
        <v>25</v>
      </c>
      <c r="P8" t="s">
        <v>53</v>
      </c>
      <c r="Q8" t="s">
        <v>115</v>
      </c>
    </row>
    <row r="9" spans="1:17" x14ac:dyDescent="0.25">
      <c r="A9" s="12">
        <f t="shared" si="2"/>
        <v>43898</v>
      </c>
      <c r="B9" s="12">
        <f t="shared" si="3"/>
        <v>43911</v>
      </c>
      <c r="D9">
        <v>5</v>
      </c>
      <c r="H9" t="s">
        <v>9</v>
      </c>
      <c r="P9" t="s">
        <v>54</v>
      </c>
      <c r="Q9" t="s">
        <v>116</v>
      </c>
    </row>
    <row r="10" spans="1:17" x14ac:dyDescent="0.25">
      <c r="A10" s="12">
        <f t="shared" si="2"/>
        <v>43912</v>
      </c>
      <c r="B10" s="12">
        <f t="shared" si="3"/>
        <v>43925</v>
      </c>
      <c r="D10">
        <v>6</v>
      </c>
      <c r="P10" t="s">
        <v>55</v>
      </c>
      <c r="Q10" t="s">
        <v>117</v>
      </c>
    </row>
    <row r="11" spans="1:17" x14ac:dyDescent="0.25">
      <c r="A11" s="12">
        <f t="shared" si="2"/>
        <v>43926</v>
      </c>
      <c r="B11" s="12">
        <f t="shared" si="3"/>
        <v>43939</v>
      </c>
      <c r="D11">
        <v>7</v>
      </c>
      <c r="H11" s="9"/>
      <c r="P11" t="s">
        <v>56</v>
      </c>
      <c r="Q11" t="s">
        <v>118</v>
      </c>
    </row>
    <row r="12" spans="1:17" x14ac:dyDescent="0.25">
      <c r="A12" s="12">
        <f t="shared" si="2"/>
        <v>43940</v>
      </c>
      <c r="B12" s="12">
        <f t="shared" si="3"/>
        <v>43953</v>
      </c>
      <c r="D12">
        <v>8</v>
      </c>
      <c r="P12" t="s">
        <v>57</v>
      </c>
      <c r="Q12" t="s">
        <v>119</v>
      </c>
    </row>
    <row r="13" spans="1:17" x14ac:dyDescent="0.25">
      <c r="A13" s="12">
        <f t="shared" si="2"/>
        <v>43954</v>
      </c>
      <c r="B13" s="12">
        <f t="shared" si="3"/>
        <v>43967</v>
      </c>
      <c r="D13">
        <v>9</v>
      </c>
      <c r="P13" t="s">
        <v>58</v>
      </c>
      <c r="Q13" t="s">
        <v>120</v>
      </c>
    </row>
    <row r="14" spans="1:17" x14ac:dyDescent="0.25">
      <c r="A14" s="12">
        <f t="shared" si="2"/>
        <v>43968</v>
      </c>
      <c r="B14" s="12">
        <f t="shared" si="3"/>
        <v>43981</v>
      </c>
      <c r="P14" t="s">
        <v>59</v>
      </c>
      <c r="Q14" t="s">
        <v>121</v>
      </c>
    </row>
    <row r="15" spans="1:17" x14ac:dyDescent="0.25">
      <c r="A15" s="12">
        <f t="shared" si="2"/>
        <v>43982</v>
      </c>
      <c r="B15" s="12">
        <f t="shared" si="3"/>
        <v>43995</v>
      </c>
      <c r="P15" t="s">
        <v>60</v>
      </c>
      <c r="Q15" t="s">
        <v>122</v>
      </c>
    </row>
    <row r="16" spans="1:17" x14ac:dyDescent="0.25">
      <c r="A16" s="12">
        <f t="shared" si="2"/>
        <v>43996</v>
      </c>
      <c r="B16" s="12">
        <f t="shared" si="3"/>
        <v>44009</v>
      </c>
      <c r="P16" t="s">
        <v>61</v>
      </c>
      <c r="Q16" t="s">
        <v>123</v>
      </c>
    </row>
    <row r="17" spans="1:17" x14ac:dyDescent="0.25">
      <c r="A17" s="12">
        <f t="shared" si="2"/>
        <v>44010</v>
      </c>
      <c r="B17" s="12">
        <f t="shared" si="3"/>
        <v>44023</v>
      </c>
      <c r="P17" t="s">
        <v>62</v>
      </c>
      <c r="Q17" t="s">
        <v>124</v>
      </c>
    </row>
    <row r="18" spans="1:17" x14ac:dyDescent="0.25">
      <c r="A18" s="12">
        <f t="shared" si="2"/>
        <v>44024</v>
      </c>
      <c r="B18" s="12">
        <f t="shared" si="3"/>
        <v>44037</v>
      </c>
      <c r="P18" t="s">
        <v>63</v>
      </c>
      <c r="Q18" t="s">
        <v>125</v>
      </c>
    </row>
    <row r="19" spans="1:17" x14ac:dyDescent="0.25">
      <c r="A19" s="12">
        <f t="shared" si="2"/>
        <v>44038</v>
      </c>
      <c r="B19" s="12">
        <f t="shared" si="3"/>
        <v>44051</v>
      </c>
      <c r="I19" s="12"/>
      <c r="P19" t="s">
        <v>64</v>
      </c>
      <c r="Q19" t="s">
        <v>126</v>
      </c>
    </row>
    <row r="20" spans="1:17" x14ac:dyDescent="0.25">
      <c r="A20" s="12">
        <f t="shared" si="2"/>
        <v>44052</v>
      </c>
      <c r="B20" s="12">
        <f t="shared" si="3"/>
        <v>44065</v>
      </c>
      <c r="I20" s="12"/>
      <c r="P20" t="s">
        <v>65</v>
      </c>
      <c r="Q20" t="s">
        <v>127</v>
      </c>
    </row>
    <row r="21" spans="1:17" x14ac:dyDescent="0.25">
      <c r="A21" s="12">
        <f t="shared" si="2"/>
        <v>44066</v>
      </c>
      <c r="B21" s="12">
        <f t="shared" si="3"/>
        <v>44079</v>
      </c>
      <c r="I21" s="12"/>
      <c r="P21" t="s">
        <v>66</v>
      </c>
      <c r="Q21" t="s">
        <v>128</v>
      </c>
    </row>
    <row r="22" spans="1:17" x14ac:dyDescent="0.25">
      <c r="A22" s="12">
        <f t="shared" si="2"/>
        <v>44080</v>
      </c>
      <c r="B22" s="12">
        <f t="shared" si="3"/>
        <v>44093</v>
      </c>
      <c r="I22" s="12"/>
      <c r="P22" t="s">
        <v>27</v>
      </c>
      <c r="Q22" t="s">
        <v>37</v>
      </c>
    </row>
    <row r="23" spans="1:17" x14ac:dyDescent="0.25">
      <c r="A23" s="12">
        <f t="shared" si="2"/>
        <v>44094</v>
      </c>
      <c r="B23" s="12">
        <f t="shared" si="3"/>
        <v>44107</v>
      </c>
      <c r="I23" s="12"/>
      <c r="P23" t="s">
        <v>30</v>
      </c>
      <c r="Q23" t="s">
        <v>40</v>
      </c>
    </row>
    <row r="24" spans="1:17" x14ac:dyDescent="0.25">
      <c r="A24" s="12">
        <f t="shared" si="2"/>
        <v>44108</v>
      </c>
      <c r="B24" s="12">
        <f t="shared" si="3"/>
        <v>44121</v>
      </c>
      <c r="I24" s="12"/>
      <c r="P24" t="s">
        <v>28</v>
      </c>
      <c r="Q24" t="s">
        <v>38</v>
      </c>
    </row>
    <row r="25" spans="1:17" x14ac:dyDescent="0.25">
      <c r="A25" s="12">
        <f t="shared" si="2"/>
        <v>44122</v>
      </c>
      <c r="B25" s="12">
        <f t="shared" si="3"/>
        <v>44135</v>
      </c>
      <c r="I25" s="12"/>
      <c r="P25" t="s">
        <v>32</v>
      </c>
      <c r="Q25" t="s">
        <v>42</v>
      </c>
    </row>
    <row r="26" spans="1:17" x14ac:dyDescent="0.25">
      <c r="A26" s="12">
        <f t="shared" si="2"/>
        <v>44136</v>
      </c>
      <c r="B26" s="12">
        <f t="shared" si="3"/>
        <v>44149</v>
      </c>
      <c r="I26" s="12"/>
      <c r="P26" t="s">
        <v>29</v>
      </c>
      <c r="Q26" t="s">
        <v>39</v>
      </c>
    </row>
    <row r="27" spans="1:17" x14ac:dyDescent="0.25">
      <c r="A27" s="12">
        <f t="shared" si="2"/>
        <v>44150</v>
      </c>
      <c r="B27" s="12">
        <f t="shared" si="3"/>
        <v>44163</v>
      </c>
      <c r="I27" s="12"/>
      <c r="P27" t="s">
        <v>34</v>
      </c>
      <c r="Q27" t="s">
        <v>44</v>
      </c>
    </row>
    <row r="28" spans="1:17" x14ac:dyDescent="0.25">
      <c r="A28" s="12">
        <f t="shared" si="2"/>
        <v>44164</v>
      </c>
      <c r="B28" s="12">
        <f t="shared" si="3"/>
        <v>44177</v>
      </c>
      <c r="I28" s="12"/>
      <c r="P28" t="s">
        <v>35</v>
      </c>
      <c r="Q28" t="s">
        <v>45</v>
      </c>
    </row>
    <row r="29" spans="1:17" x14ac:dyDescent="0.25">
      <c r="A29" s="12">
        <f t="shared" si="2"/>
        <v>44178</v>
      </c>
      <c r="B29" s="12">
        <f t="shared" si="3"/>
        <v>44191</v>
      </c>
      <c r="I29" s="12"/>
      <c r="P29" t="s">
        <v>36</v>
      </c>
      <c r="Q29" t="s">
        <v>46</v>
      </c>
    </row>
    <row r="30" spans="1:17" x14ac:dyDescent="0.25">
      <c r="A30" s="12">
        <f t="shared" si="2"/>
        <v>44192</v>
      </c>
      <c r="B30" s="12">
        <f t="shared" si="3"/>
        <v>44205</v>
      </c>
      <c r="I30" s="12"/>
      <c r="P30" t="s">
        <v>33</v>
      </c>
      <c r="Q30" t="s">
        <v>43</v>
      </c>
    </row>
    <row r="31" spans="1:17" x14ac:dyDescent="0.25">
      <c r="A31" s="12">
        <f t="shared" si="2"/>
        <v>44206</v>
      </c>
      <c r="B31" s="12">
        <f t="shared" si="3"/>
        <v>44219</v>
      </c>
      <c r="I31" s="12"/>
      <c r="P31" t="s">
        <v>31</v>
      </c>
      <c r="Q31" t="s">
        <v>41</v>
      </c>
    </row>
    <row r="32" spans="1:17" x14ac:dyDescent="0.25">
      <c r="A32" s="12">
        <f t="shared" si="2"/>
        <v>44220</v>
      </c>
      <c r="B32" s="12">
        <f t="shared" si="3"/>
        <v>44233</v>
      </c>
      <c r="I32" s="12"/>
      <c r="P32" t="s">
        <v>67</v>
      </c>
      <c r="Q32" t="s">
        <v>129</v>
      </c>
    </row>
    <row r="33" spans="1:17" x14ac:dyDescent="0.25">
      <c r="A33" s="12">
        <f t="shared" si="2"/>
        <v>44234</v>
      </c>
      <c r="B33" s="12">
        <f t="shared" si="3"/>
        <v>44247</v>
      </c>
      <c r="I33" s="12"/>
      <c r="P33" t="s">
        <v>68</v>
      </c>
      <c r="Q33" t="s">
        <v>130</v>
      </c>
    </row>
    <row r="34" spans="1:17" x14ac:dyDescent="0.25">
      <c r="A34" s="12">
        <f t="shared" si="2"/>
        <v>44248</v>
      </c>
      <c r="B34" s="12">
        <f t="shared" si="3"/>
        <v>44261</v>
      </c>
      <c r="I34" s="12"/>
      <c r="P34" t="s">
        <v>69</v>
      </c>
      <c r="Q34" t="s">
        <v>131</v>
      </c>
    </row>
    <row r="35" spans="1:17" x14ac:dyDescent="0.25">
      <c r="A35" s="12">
        <f t="shared" si="2"/>
        <v>44262</v>
      </c>
      <c r="B35" s="12">
        <f t="shared" si="3"/>
        <v>44275</v>
      </c>
      <c r="I35" s="12"/>
      <c r="P35" t="s">
        <v>70</v>
      </c>
      <c r="Q35" t="s">
        <v>132</v>
      </c>
    </row>
    <row r="36" spans="1:17" x14ac:dyDescent="0.25">
      <c r="A36" s="12">
        <f t="shared" si="2"/>
        <v>44276</v>
      </c>
      <c r="B36" s="12">
        <f t="shared" si="3"/>
        <v>44289</v>
      </c>
      <c r="I36" s="12"/>
      <c r="P36" t="s">
        <v>71</v>
      </c>
      <c r="Q36" t="s">
        <v>133</v>
      </c>
    </row>
    <row r="37" spans="1:17" x14ac:dyDescent="0.25">
      <c r="A37" s="12">
        <f t="shared" si="2"/>
        <v>44290</v>
      </c>
      <c r="B37" s="12">
        <f t="shared" si="3"/>
        <v>44303</v>
      </c>
      <c r="I37" s="12"/>
      <c r="P37" t="s">
        <v>72</v>
      </c>
      <c r="Q37" t="s">
        <v>134</v>
      </c>
    </row>
    <row r="38" spans="1:17" x14ac:dyDescent="0.25">
      <c r="A38" s="12">
        <f t="shared" si="2"/>
        <v>44304</v>
      </c>
      <c r="B38" s="12">
        <f t="shared" si="3"/>
        <v>44317</v>
      </c>
      <c r="I38" s="12"/>
      <c r="P38" t="s">
        <v>73</v>
      </c>
      <c r="Q38" t="s">
        <v>135</v>
      </c>
    </row>
    <row r="39" spans="1:17" x14ac:dyDescent="0.25">
      <c r="A39" s="12">
        <f t="shared" si="2"/>
        <v>44318</v>
      </c>
      <c r="B39" s="12">
        <f t="shared" si="3"/>
        <v>44331</v>
      </c>
      <c r="I39" s="12"/>
      <c r="P39" t="s">
        <v>74</v>
      </c>
      <c r="Q39" t="s">
        <v>136</v>
      </c>
    </row>
    <row r="40" spans="1:17" x14ac:dyDescent="0.25">
      <c r="A40" s="12">
        <f t="shared" si="2"/>
        <v>44332</v>
      </c>
      <c r="B40" s="12">
        <f t="shared" si="3"/>
        <v>44345</v>
      </c>
      <c r="I40" s="12"/>
      <c r="P40" t="s">
        <v>75</v>
      </c>
      <c r="Q40" t="s">
        <v>137</v>
      </c>
    </row>
    <row r="41" spans="1:17" x14ac:dyDescent="0.25">
      <c r="A41" s="12">
        <f t="shared" si="2"/>
        <v>44346</v>
      </c>
      <c r="B41" s="12">
        <f t="shared" si="3"/>
        <v>44359</v>
      </c>
      <c r="I41" s="12"/>
      <c r="P41" t="s">
        <v>76</v>
      </c>
      <c r="Q41" t="s">
        <v>138</v>
      </c>
    </row>
    <row r="42" spans="1:17" x14ac:dyDescent="0.25">
      <c r="A42" s="12">
        <f t="shared" si="2"/>
        <v>44360</v>
      </c>
      <c r="B42" s="12">
        <f t="shared" si="3"/>
        <v>44373</v>
      </c>
      <c r="P42" t="s">
        <v>77</v>
      </c>
      <c r="Q42" t="s">
        <v>139</v>
      </c>
    </row>
    <row r="43" spans="1:17" x14ac:dyDescent="0.25">
      <c r="A43" s="12">
        <f t="shared" si="2"/>
        <v>44374</v>
      </c>
      <c r="B43" s="12">
        <f t="shared" si="3"/>
        <v>44387</v>
      </c>
      <c r="P43" t="s">
        <v>78</v>
      </c>
      <c r="Q43" t="s">
        <v>140</v>
      </c>
    </row>
    <row r="44" spans="1:17" x14ac:dyDescent="0.25">
      <c r="A44" s="12">
        <f t="shared" si="2"/>
        <v>44388</v>
      </c>
      <c r="B44" s="12">
        <f t="shared" si="3"/>
        <v>44401</v>
      </c>
      <c r="P44" t="s">
        <v>79</v>
      </c>
      <c r="Q44" t="s">
        <v>141</v>
      </c>
    </row>
    <row r="45" spans="1:17" x14ac:dyDescent="0.25">
      <c r="A45" s="12">
        <f t="shared" si="2"/>
        <v>44402</v>
      </c>
      <c r="B45" s="12">
        <f t="shared" si="3"/>
        <v>44415</v>
      </c>
      <c r="P45" t="s">
        <v>80</v>
      </c>
      <c r="Q45" t="s">
        <v>142</v>
      </c>
    </row>
    <row r="46" spans="1:17" x14ac:dyDescent="0.25">
      <c r="A46" s="12">
        <f t="shared" si="2"/>
        <v>44416</v>
      </c>
      <c r="B46" s="12">
        <f t="shared" si="3"/>
        <v>44429</v>
      </c>
      <c r="P46" t="s">
        <v>81</v>
      </c>
      <c r="Q46" t="s">
        <v>143</v>
      </c>
    </row>
    <row r="47" spans="1:17" x14ac:dyDescent="0.25">
      <c r="A47" s="12">
        <f t="shared" si="2"/>
        <v>44430</v>
      </c>
      <c r="B47" s="12">
        <f t="shared" si="3"/>
        <v>44443</v>
      </c>
      <c r="P47" t="s">
        <v>82</v>
      </c>
      <c r="Q47" t="s">
        <v>144</v>
      </c>
    </row>
    <row r="48" spans="1:17" x14ac:dyDescent="0.25">
      <c r="A48" s="12">
        <f t="shared" si="2"/>
        <v>44444</v>
      </c>
      <c r="B48" s="12">
        <f t="shared" si="3"/>
        <v>44457</v>
      </c>
      <c r="P48" t="s">
        <v>83</v>
      </c>
      <c r="Q48" t="s">
        <v>145</v>
      </c>
    </row>
    <row r="49" spans="1:17" x14ac:dyDescent="0.25">
      <c r="A49" s="12">
        <f t="shared" si="2"/>
        <v>44458</v>
      </c>
      <c r="B49" s="12">
        <f t="shared" si="3"/>
        <v>44471</v>
      </c>
      <c r="P49" t="s">
        <v>84</v>
      </c>
      <c r="Q49" t="s">
        <v>146</v>
      </c>
    </row>
    <row r="50" spans="1:17" x14ac:dyDescent="0.25">
      <c r="A50" s="12">
        <f t="shared" si="2"/>
        <v>44472</v>
      </c>
      <c r="B50" s="12">
        <f t="shared" si="3"/>
        <v>44485</v>
      </c>
      <c r="P50" t="s">
        <v>85</v>
      </c>
      <c r="Q50" t="s">
        <v>147</v>
      </c>
    </row>
    <row r="51" spans="1:17" x14ac:dyDescent="0.25">
      <c r="A51" s="12">
        <f t="shared" si="2"/>
        <v>44486</v>
      </c>
      <c r="B51" s="12">
        <f t="shared" si="3"/>
        <v>44499</v>
      </c>
      <c r="P51" t="s">
        <v>86</v>
      </c>
      <c r="Q51" t="s">
        <v>148</v>
      </c>
    </row>
    <row r="52" spans="1:17" x14ac:dyDescent="0.25">
      <c r="A52" s="12">
        <f t="shared" si="2"/>
        <v>44500</v>
      </c>
      <c r="B52" s="12">
        <f t="shared" si="3"/>
        <v>44513</v>
      </c>
      <c r="P52" t="s">
        <v>87</v>
      </c>
      <c r="Q52" t="s">
        <v>149</v>
      </c>
    </row>
    <row r="53" spans="1:17" x14ac:dyDescent="0.25">
      <c r="A53" s="12">
        <f t="shared" si="2"/>
        <v>44514</v>
      </c>
      <c r="B53" s="12">
        <f t="shared" si="3"/>
        <v>44527</v>
      </c>
      <c r="P53" t="s">
        <v>88</v>
      </c>
      <c r="Q53" t="s">
        <v>150</v>
      </c>
    </row>
    <row r="54" spans="1:17" x14ac:dyDescent="0.25">
      <c r="A54" s="12">
        <f t="shared" si="2"/>
        <v>44528</v>
      </c>
      <c r="B54" s="12">
        <f t="shared" si="3"/>
        <v>44541</v>
      </c>
      <c r="P54" t="s">
        <v>89</v>
      </c>
      <c r="Q54" t="s">
        <v>151</v>
      </c>
    </row>
    <row r="55" spans="1:17" x14ac:dyDescent="0.25">
      <c r="A55" s="12">
        <f t="shared" si="2"/>
        <v>44542</v>
      </c>
      <c r="B55" s="12">
        <f t="shared" si="3"/>
        <v>44555</v>
      </c>
      <c r="P55" t="s">
        <v>90</v>
      </c>
      <c r="Q55" t="s">
        <v>152</v>
      </c>
    </row>
    <row r="56" spans="1:17" x14ac:dyDescent="0.25">
      <c r="A56" s="12">
        <f t="shared" si="2"/>
        <v>44556</v>
      </c>
      <c r="B56" s="12">
        <f t="shared" si="3"/>
        <v>44569</v>
      </c>
      <c r="P56" t="s">
        <v>91</v>
      </c>
      <c r="Q56" t="s">
        <v>153</v>
      </c>
    </row>
    <row r="57" spans="1:17" x14ac:dyDescent="0.25">
      <c r="A57" s="12">
        <f t="shared" si="2"/>
        <v>44570</v>
      </c>
      <c r="B57" s="12">
        <f t="shared" si="3"/>
        <v>44583</v>
      </c>
      <c r="P57" t="s">
        <v>92</v>
      </c>
      <c r="Q57" t="s">
        <v>154</v>
      </c>
    </row>
    <row r="58" spans="1:17" x14ac:dyDescent="0.25">
      <c r="A58" s="12">
        <f t="shared" si="2"/>
        <v>44584</v>
      </c>
      <c r="B58" s="12">
        <f t="shared" si="3"/>
        <v>44597</v>
      </c>
      <c r="P58" t="s">
        <v>93</v>
      </c>
      <c r="Q58" t="s">
        <v>155</v>
      </c>
    </row>
    <row r="59" spans="1:17" x14ac:dyDescent="0.25">
      <c r="A59" s="12">
        <f t="shared" si="2"/>
        <v>44598</v>
      </c>
      <c r="B59" s="12">
        <f t="shared" si="3"/>
        <v>44611</v>
      </c>
      <c r="P59" t="s">
        <v>94</v>
      </c>
      <c r="Q59" t="s">
        <v>156</v>
      </c>
    </row>
    <row r="60" spans="1:17" x14ac:dyDescent="0.25">
      <c r="A60" s="12">
        <f t="shared" si="2"/>
        <v>44612</v>
      </c>
      <c r="B60" s="12">
        <f t="shared" si="3"/>
        <v>44625</v>
      </c>
      <c r="P60" t="s">
        <v>95</v>
      </c>
      <c r="Q60" t="s">
        <v>157</v>
      </c>
    </row>
    <row r="61" spans="1:17" x14ac:dyDescent="0.25">
      <c r="A61" s="12">
        <f t="shared" si="2"/>
        <v>44626</v>
      </c>
      <c r="B61" s="12">
        <f t="shared" si="3"/>
        <v>44639</v>
      </c>
      <c r="P61" t="s">
        <v>96</v>
      </c>
      <c r="Q61" t="s">
        <v>158</v>
      </c>
    </row>
    <row r="62" spans="1:17" x14ac:dyDescent="0.25">
      <c r="A62" s="12">
        <f t="shared" si="2"/>
        <v>44640</v>
      </c>
      <c r="B62" s="12">
        <f t="shared" si="3"/>
        <v>44653</v>
      </c>
      <c r="P62" t="s">
        <v>97</v>
      </c>
      <c r="Q62" t="s">
        <v>159</v>
      </c>
    </row>
    <row r="63" spans="1:17" x14ac:dyDescent="0.25">
      <c r="A63" s="12">
        <f t="shared" si="2"/>
        <v>44654</v>
      </c>
      <c r="B63" s="12">
        <f t="shared" si="3"/>
        <v>44667</v>
      </c>
      <c r="P63" t="s">
        <v>98</v>
      </c>
      <c r="Q63" t="s">
        <v>160</v>
      </c>
    </row>
    <row r="64" spans="1:17" x14ac:dyDescent="0.25">
      <c r="A64" s="12">
        <f t="shared" si="2"/>
        <v>44668</v>
      </c>
      <c r="B64" s="12">
        <f t="shared" si="3"/>
        <v>44681</v>
      </c>
      <c r="P64" t="s">
        <v>99</v>
      </c>
      <c r="Q64" t="s">
        <v>161</v>
      </c>
    </row>
    <row r="65" spans="1:17" x14ac:dyDescent="0.25">
      <c r="A65" s="12">
        <f t="shared" si="2"/>
        <v>44682</v>
      </c>
      <c r="B65" s="12">
        <f t="shared" si="3"/>
        <v>44695</v>
      </c>
      <c r="P65" t="s">
        <v>100</v>
      </c>
      <c r="Q65" t="s">
        <v>162</v>
      </c>
    </row>
    <row r="66" spans="1:17" x14ac:dyDescent="0.25">
      <c r="A66" s="12">
        <f t="shared" si="2"/>
        <v>44696</v>
      </c>
      <c r="B66" s="12">
        <f t="shared" si="3"/>
        <v>44709</v>
      </c>
      <c r="P66" t="s">
        <v>101</v>
      </c>
      <c r="Q66" t="s">
        <v>163</v>
      </c>
    </row>
    <row r="67" spans="1:17" x14ac:dyDescent="0.25">
      <c r="A67" s="12">
        <f t="shared" si="2"/>
        <v>44710</v>
      </c>
      <c r="B67" s="12">
        <f t="shared" si="3"/>
        <v>44723</v>
      </c>
      <c r="P67" t="s">
        <v>102</v>
      </c>
      <c r="Q67" t="s">
        <v>164</v>
      </c>
    </row>
    <row r="68" spans="1:17" x14ac:dyDescent="0.25">
      <c r="A68" s="12">
        <f t="shared" si="2"/>
        <v>44724</v>
      </c>
      <c r="B68" s="12">
        <f t="shared" si="3"/>
        <v>44737</v>
      </c>
      <c r="P68" t="s">
        <v>103</v>
      </c>
      <c r="Q68" t="s">
        <v>165</v>
      </c>
    </row>
    <row r="69" spans="1:17" x14ac:dyDescent="0.25">
      <c r="A69" s="12">
        <f t="shared" si="2"/>
        <v>44738</v>
      </c>
      <c r="B69" s="12">
        <f t="shared" si="3"/>
        <v>44751</v>
      </c>
      <c r="P69" t="s">
        <v>104</v>
      </c>
      <c r="Q69" t="s">
        <v>166</v>
      </c>
    </row>
    <row r="70" spans="1:17" x14ac:dyDescent="0.25">
      <c r="A70" s="12">
        <f t="shared" si="2"/>
        <v>44752</v>
      </c>
      <c r="B70" s="12">
        <f t="shared" si="3"/>
        <v>44765</v>
      </c>
      <c r="P70" t="s">
        <v>105</v>
      </c>
      <c r="Q70" t="s">
        <v>167</v>
      </c>
    </row>
    <row r="71" spans="1:17" x14ac:dyDescent="0.25">
      <c r="A71" s="12">
        <f t="shared" si="2"/>
        <v>44766</v>
      </c>
      <c r="B71" s="12">
        <f t="shared" si="3"/>
        <v>44779</v>
      </c>
      <c r="P71" t="s">
        <v>106</v>
      </c>
      <c r="Q71" t="s">
        <v>168</v>
      </c>
    </row>
    <row r="72" spans="1:17" x14ac:dyDescent="0.25">
      <c r="A72" s="12">
        <f t="shared" ref="A72:A108" si="4">A71+14</f>
        <v>44780</v>
      </c>
      <c r="B72" s="12">
        <f t="shared" ref="B72:B108" si="5">B71+14</f>
        <v>44793</v>
      </c>
      <c r="P72" t="s">
        <v>107</v>
      </c>
      <c r="Q72" t="s">
        <v>169</v>
      </c>
    </row>
    <row r="73" spans="1:17" x14ac:dyDescent="0.25">
      <c r="A73" s="12">
        <f t="shared" si="4"/>
        <v>44794</v>
      </c>
      <c r="B73" s="12">
        <f t="shared" si="5"/>
        <v>44807</v>
      </c>
      <c r="P73" t="s">
        <v>108</v>
      </c>
      <c r="Q73" t="s">
        <v>170</v>
      </c>
    </row>
    <row r="74" spans="1:17" x14ac:dyDescent="0.25">
      <c r="A74" s="12">
        <f t="shared" si="4"/>
        <v>44808</v>
      </c>
      <c r="B74" s="12">
        <f t="shared" si="5"/>
        <v>44821</v>
      </c>
      <c r="P74" t="s">
        <v>109</v>
      </c>
      <c r="Q74" t="s">
        <v>171</v>
      </c>
    </row>
    <row r="75" spans="1:17" x14ac:dyDescent="0.25">
      <c r="A75" s="12">
        <f t="shared" si="4"/>
        <v>44822</v>
      </c>
      <c r="B75" s="12">
        <f t="shared" si="5"/>
        <v>44835</v>
      </c>
      <c r="P75" t="s">
        <v>110</v>
      </c>
      <c r="Q75" t="s">
        <v>172</v>
      </c>
    </row>
    <row r="76" spans="1:17" x14ac:dyDescent="0.25">
      <c r="A76" s="12">
        <f t="shared" si="4"/>
        <v>44836</v>
      </c>
      <c r="B76" s="12">
        <f t="shared" si="5"/>
        <v>44849</v>
      </c>
    </row>
    <row r="77" spans="1:17" x14ac:dyDescent="0.25">
      <c r="A77" s="12">
        <f t="shared" si="4"/>
        <v>44850</v>
      </c>
      <c r="B77" s="12">
        <f t="shared" si="5"/>
        <v>44863</v>
      </c>
    </row>
    <row r="78" spans="1:17" x14ac:dyDescent="0.25">
      <c r="A78" s="12">
        <f t="shared" si="4"/>
        <v>44864</v>
      </c>
      <c r="B78" s="12">
        <f t="shared" si="5"/>
        <v>44877</v>
      </c>
    </row>
    <row r="79" spans="1:17" x14ac:dyDescent="0.25">
      <c r="A79" s="12">
        <f t="shared" si="4"/>
        <v>44878</v>
      </c>
      <c r="B79" s="12">
        <f t="shared" si="5"/>
        <v>44891</v>
      </c>
    </row>
    <row r="80" spans="1:17" x14ac:dyDescent="0.25">
      <c r="A80" s="12">
        <f t="shared" si="4"/>
        <v>44892</v>
      </c>
      <c r="B80" s="12">
        <f t="shared" si="5"/>
        <v>44905</v>
      </c>
    </row>
    <row r="81" spans="1:2" x14ac:dyDescent="0.25">
      <c r="A81" s="12">
        <f t="shared" si="4"/>
        <v>44906</v>
      </c>
      <c r="B81" s="12">
        <f t="shared" si="5"/>
        <v>44919</v>
      </c>
    </row>
    <row r="82" spans="1:2" x14ac:dyDescent="0.25">
      <c r="A82" s="12">
        <f t="shared" si="4"/>
        <v>44920</v>
      </c>
      <c r="B82" s="12">
        <f t="shared" si="5"/>
        <v>44933</v>
      </c>
    </row>
    <row r="83" spans="1:2" x14ac:dyDescent="0.25">
      <c r="A83" s="12">
        <f t="shared" si="4"/>
        <v>44934</v>
      </c>
      <c r="B83" s="12">
        <f t="shared" si="5"/>
        <v>44947</v>
      </c>
    </row>
    <row r="84" spans="1:2" x14ac:dyDescent="0.25">
      <c r="A84" s="12">
        <f t="shared" si="4"/>
        <v>44948</v>
      </c>
      <c r="B84" s="12">
        <f t="shared" si="5"/>
        <v>44961</v>
      </c>
    </row>
    <row r="85" spans="1:2" x14ac:dyDescent="0.25">
      <c r="A85" s="12">
        <f t="shared" si="4"/>
        <v>44962</v>
      </c>
      <c r="B85" s="12">
        <f t="shared" si="5"/>
        <v>44975</v>
      </c>
    </row>
    <row r="86" spans="1:2" x14ac:dyDescent="0.25">
      <c r="A86" s="12">
        <f t="shared" si="4"/>
        <v>44976</v>
      </c>
      <c r="B86" s="12">
        <f t="shared" si="5"/>
        <v>44989</v>
      </c>
    </row>
    <row r="87" spans="1:2" x14ac:dyDescent="0.25">
      <c r="A87" s="12">
        <f t="shared" si="4"/>
        <v>44990</v>
      </c>
      <c r="B87" s="12">
        <f t="shared" si="5"/>
        <v>45003</v>
      </c>
    </row>
    <row r="88" spans="1:2" x14ac:dyDescent="0.25">
      <c r="A88" s="12">
        <f t="shared" si="4"/>
        <v>45004</v>
      </c>
      <c r="B88" s="12">
        <f t="shared" si="5"/>
        <v>45017</v>
      </c>
    </row>
    <row r="89" spans="1:2" x14ac:dyDescent="0.25">
      <c r="A89" s="12">
        <f t="shared" si="4"/>
        <v>45018</v>
      </c>
      <c r="B89" s="12">
        <f t="shared" si="5"/>
        <v>45031</v>
      </c>
    </row>
    <row r="90" spans="1:2" x14ac:dyDescent="0.25">
      <c r="A90" s="12">
        <f t="shared" si="4"/>
        <v>45032</v>
      </c>
      <c r="B90" s="12">
        <f t="shared" si="5"/>
        <v>45045</v>
      </c>
    </row>
    <row r="91" spans="1:2" x14ac:dyDescent="0.25">
      <c r="A91" s="12">
        <f t="shared" si="4"/>
        <v>45046</v>
      </c>
      <c r="B91" s="12">
        <f t="shared" si="5"/>
        <v>45059</v>
      </c>
    </row>
    <row r="92" spans="1:2" x14ac:dyDescent="0.25">
      <c r="A92" s="12">
        <f t="shared" si="4"/>
        <v>45060</v>
      </c>
      <c r="B92" s="12">
        <f t="shared" si="5"/>
        <v>45073</v>
      </c>
    </row>
    <row r="93" spans="1:2" x14ac:dyDescent="0.25">
      <c r="A93" s="12">
        <f t="shared" si="4"/>
        <v>45074</v>
      </c>
      <c r="B93" s="12">
        <f t="shared" si="5"/>
        <v>45087</v>
      </c>
    </row>
    <row r="94" spans="1:2" x14ac:dyDescent="0.25">
      <c r="A94" s="12">
        <f t="shared" si="4"/>
        <v>45088</v>
      </c>
      <c r="B94" s="12">
        <f t="shared" si="5"/>
        <v>45101</v>
      </c>
    </row>
    <row r="95" spans="1:2" x14ac:dyDescent="0.25">
      <c r="A95" s="12">
        <f t="shared" si="4"/>
        <v>45102</v>
      </c>
      <c r="B95" s="12">
        <f t="shared" si="5"/>
        <v>45115</v>
      </c>
    </row>
    <row r="96" spans="1:2" x14ac:dyDescent="0.25">
      <c r="A96" s="12">
        <f t="shared" si="4"/>
        <v>45116</v>
      </c>
      <c r="B96" s="12">
        <f t="shared" si="5"/>
        <v>45129</v>
      </c>
    </row>
    <row r="97" spans="1:2" x14ac:dyDescent="0.25">
      <c r="A97" s="12">
        <f t="shared" si="4"/>
        <v>45130</v>
      </c>
      <c r="B97" s="12">
        <f t="shared" si="5"/>
        <v>45143</v>
      </c>
    </row>
    <row r="98" spans="1:2" x14ac:dyDescent="0.25">
      <c r="A98" s="12">
        <f t="shared" si="4"/>
        <v>45144</v>
      </c>
      <c r="B98" s="12">
        <f t="shared" si="5"/>
        <v>45157</v>
      </c>
    </row>
    <row r="99" spans="1:2" x14ac:dyDescent="0.25">
      <c r="A99" s="12">
        <f t="shared" si="4"/>
        <v>45158</v>
      </c>
      <c r="B99" s="12">
        <f t="shared" si="5"/>
        <v>45171</v>
      </c>
    </row>
    <row r="100" spans="1:2" x14ac:dyDescent="0.25">
      <c r="A100" s="12">
        <f t="shared" si="4"/>
        <v>45172</v>
      </c>
      <c r="B100" s="12">
        <f t="shared" si="5"/>
        <v>45185</v>
      </c>
    </row>
    <row r="101" spans="1:2" x14ac:dyDescent="0.25">
      <c r="A101" s="12">
        <f t="shared" si="4"/>
        <v>45186</v>
      </c>
      <c r="B101" s="12">
        <f t="shared" si="5"/>
        <v>45199</v>
      </c>
    </row>
    <row r="102" spans="1:2" x14ac:dyDescent="0.25">
      <c r="A102" s="12">
        <f t="shared" si="4"/>
        <v>45200</v>
      </c>
      <c r="B102" s="12">
        <f t="shared" si="5"/>
        <v>45213</v>
      </c>
    </row>
    <row r="103" spans="1:2" x14ac:dyDescent="0.25">
      <c r="A103" s="12">
        <f t="shared" si="4"/>
        <v>45214</v>
      </c>
      <c r="B103" s="12">
        <f t="shared" si="5"/>
        <v>45227</v>
      </c>
    </row>
    <row r="104" spans="1:2" x14ac:dyDescent="0.25">
      <c r="A104" s="12">
        <f t="shared" si="4"/>
        <v>45228</v>
      </c>
      <c r="B104" s="12">
        <f t="shared" si="5"/>
        <v>45241</v>
      </c>
    </row>
    <row r="105" spans="1:2" x14ac:dyDescent="0.25">
      <c r="A105" s="12">
        <f t="shared" si="4"/>
        <v>45242</v>
      </c>
      <c r="B105" s="12">
        <f t="shared" si="5"/>
        <v>45255</v>
      </c>
    </row>
    <row r="106" spans="1:2" x14ac:dyDescent="0.25">
      <c r="A106" s="12">
        <f t="shared" si="4"/>
        <v>45256</v>
      </c>
      <c r="B106" s="12">
        <f t="shared" si="5"/>
        <v>45269</v>
      </c>
    </row>
    <row r="107" spans="1:2" x14ac:dyDescent="0.25">
      <c r="A107" s="12">
        <f t="shared" si="4"/>
        <v>45270</v>
      </c>
      <c r="B107" s="12">
        <f t="shared" si="5"/>
        <v>45283</v>
      </c>
    </row>
    <row r="108" spans="1:2" x14ac:dyDescent="0.25">
      <c r="A108" s="12">
        <f t="shared" si="4"/>
        <v>45284</v>
      </c>
      <c r="B108" s="12">
        <f t="shared" si="5"/>
        <v>45297</v>
      </c>
    </row>
    <row r="109" spans="1:2" x14ac:dyDescent="0.25">
      <c r="A109" s="12"/>
      <c r="B109" s="12"/>
    </row>
    <row r="110" spans="1:2" x14ac:dyDescent="0.25">
      <c r="A110" s="12"/>
      <c r="B110" s="12"/>
    </row>
    <row r="111" spans="1:2" x14ac:dyDescent="0.25">
      <c r="A111" s="12"/>
      <c r="B111" s="12"/>
    </row>
  </sheetData>
  <sortState xmlns:xlrd2="http://schemas.microsoft.com/office/spreadsheetml/2017/richdata2" ref="P4:Q49">
    <sortCondition ref="P4:P49"/>
  </sortState>
  <mergeCells count="1"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CUPE TA AddtnlHours-OneTimePay</vt:lpstr>
      <vt:lpstr>ListValues</vt:lpstr>
      <vt:lpstr>DeptID</vt:lpstr>
      <vt:lpstr>Earncd_Biweekly</vt:lpstr>
      <vt:lpstr>Earncd_Onetime</vt:lpstr>
      <vt:lpstr>EmplRcd</vt:lpstr>
      <vt:lpstr>PayGroup</vt:lpstr>
      <vt:lpstr>PayPeriodEnd</vt:lpstr>
      <vt:lpstr>PayPeriodStart</vt:lpstr>
      <vt:lpstr>SubmissionType</vt:lpstr>
      <vt:lpstr>SubTypeSelected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2020-03-17T19:31:37Z</dcterms:created>
  <dcterms:modified xsi:type="dcterms:W3CDTF">2020-03-17T19:33:23Z</dcterms:modified>
  <cp:category/>
  <cp:contentStatus/>
</cp:coreProperties>
</file>